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Jegyzői iroda\ Testületi és Törvényességi Csoport\Testületi koordinátor\Közmeghallgatás\2018\"/>
    </mc:Choice>
  </mc:AlternateContent>
  <bookViews>
    <workbookView xWindow="0" yWindow="0" windowWidth="28800" windowHeight="11685" firstSheet="1" activeTab="1"/>
  </bookViews>
  <sheets>
    <sheet name="Eltér I és II vált" sheetId="25" state="hidden" r:id="rId1"/>
    <sheet name="1-Mérleg" sheetId="1" r:id="rId2"/>
    <sheet name="2-Bevételek" sheetId="2" r:id="rId3"/>
    <sheet name="2A-Normatíva" sheetId="16" r:id="rId4"/>
    <sheet name="3-Kiadások" sheetId="3" r:id="rId5"/>
    <sheet name="3A-kommunális" sheetId="4" r:id="rId6"/>
    <sheet name="3B-fejlesztés-felújítás" sheetId="5" r:id="rId7"/>
    <sheet name="3C-Céljellegű" sheetId="6" r:id="rId8"/>
    <sheet name="3D-Környezetvéd Alap" sheetId="15" r:id="rId9"/>
    <sheet name="4-létszámok" sheetId="34" r:id="rId10"/>
    <sheet name="5-kötváll" sheetId="42" r:id="rId11"/>
    <sheet name="6-közvetett támog" sheetId="45" r:id="rId12"/>
    <sheet name="7-nem kötelező" sheetId="18" r:id="rId13"/>
    <sheet name="8-EU" sheetId="43" r:id="rId14"/>
    <sheet name="9-Mfüred" sheetId="19" r:id="rId15"/>
    <sheet name="10-hitelfelv korl" sheetId="48" r:id="rId16"/>
    <sheet name="címrend" sheetId="23" r:id="rId17"/>
    <sheet name="1. tájékoztató" sheetId="30" r:id="rId18"/>
    <sheet name="2. tájékoztató" sheetId="52" r:id="rId19"/>
  </sheets>
  <externalReferences>
    <externalReference r:id="rId20"/>
    <externalReference r:id="rId21"/>
    <externalReference r:id="rId22"/>
    <externalReference r:id="rId23"/>
  </externalReferences>
  <definedNames>
    <definedName name="______________kst222" localSheetId="1">#REF!</definedName>
    <definedName name="______________kst222" localSheetId="3">#REF!</definedName>
    <definedName name="______________kst222" localSheetId="8">#REF!</definedName>
    <definedName name="______________kst222" localSheetId="9">#REF!</definedName>
    <definedName name="______________kst222" localSheetId="10">#REF!</definedName>
    <definedName name="______________kst222" localSheetId="11">#REF!</definedName>
    <definedName name="______________kst222" localSheetId="13">#REF!</definedName>
    <definedName name="______________kst222" localSheetId="16">#REF!</definedName>
    <definedName name="______________kst222" localSheetId="0">#REF!</definedName>
    <definedName name="______________kst222">#REF!</definedName>
    <definedName name="______________kst333" localSheetId="1">#REF!</definedName>
    <definedName name="______________kst333" localSheetId="3">#REF!</definedName>
    <definedName name="______________kst333" localSheetId="8">#REF!</definedName>
    <definedName name="______________kst333" localSheetId="9">#REF!</definedName>
    <definedName name="______________kst333" localSheetId="10">#REF!</definedName>
    <definedName name="______________kst333" localSheetId="11">#REF!</definedName>
    <definedName name="______________kst333" localSheetId="16">#REF!</definedName>
    <definedName name="______________kst333" localSheetId="0">#REF!</definedName>
    <definedName name="______________kst333">#REF!</definedName>
    <definedName name="_____________kst222" localSheetId="1">#REF!</definedName>
    <definedName name="_____________kst222" localSheetId="3">#REF!</definedName>
    <definedName name="_____________kst222" localSheetId="8">#REF!</definedName>
    <definedName name="_____________kst222" localSheetId="9">#REF!</definedName>
    <definedName name="_____________kst222" localSheetId="10">#REF!</definedName>
    <definedName name="_____________kst222" localSheetId="11">#REF!</definedName>
    <definedName name="_____________kst222" localSheetId="16">#REF!</definedName>
    <definedName name="_____________kst222" localSheetId="0">#REF!</definedName>
    <definedName name="_____________kst222">#REF!</definedName>
    <definedName name="_____________kst333" localSheetId="1">#REF!</definedName>
    <definedName name="_____________kst333" localSheetId="3">#REF!</definedName>
    <definedName name="_____________kst333" localSheetId="8">#REF!</definedName>
    <definedName name="_____________kst333" localSheetId="9">#REF!</definedName>
    <definedName name="_____________kst333" localSheetId="10">#REF!</definedName>
    <definedName name="_____________kst333" localSheetId="11">#REF!</definedName>
    <definedName name="_____________kst333" localSheetId="16">#REF!</definedName>
    <definedName name="_____________kst333" localSheetId="0">#REF!</definedName>
    <definedName name="_____________kst333">#REF!</definedName>
    <definedName name="____________kst2" localSheetId="1">#REF!</definedName>
    <definedName name="____________kst2" localSheetId="3">#REF!</definedName>
    <definedName name="____________kst2" localSheetId="8">#REF!</definedName>
    <definedName name="____________kst2" localSheetId="9">#REF!</definedName>
    <definedName name="____________kst2" localSheetId="10">#REF!</definedName>
    <definedName name="____________kst2" localSheetId="11">#REF!</definedName>
    <definedName name="____________kst2" localSheetId="16">#REF!</definedName>
    <definedName name="____________kst2" localSheetId="0">#REF!</definedName>
    <definedName name="____________kst2">#REF!</definedName>
    <definedName name="____________kst222" localSheetId="1">#REF!</definedName>
    <definedName name="____________kst222" localSheetId="3">#REF!</definedName>
    <definedName name="____________kst222" localSheetId="8">#REF!</definedName>
    <definedName name="____________kst222" localSheetId="9">#REF!</definedName>
    <definedName name="____________kst222" localSheetId="10">#REF!</definedName>
    <definedName name="____________kst222" localSheetId="11">#REF!</definedName>
    <definedName name="____________kst222" localSheetId="16">#REF!</definedName>
    <definedName name="____________kst222" localSheetId="0">#REF!</definedName>
    <definedName name="____________kst222">#REF!</definedName>
    <definedName name="____________kst333" localSheetId="1">#REF!</definedName>
    <definedName name="____________kst333" localSheetId="3">#REF!</definedName>
    <definedName name="____________kst333" localSheetId="8">#REF!</definedName>
    <definedName name="____________kst333" localSheetId="9">#REF!</definedName>
    <definedName name="____________kst333" localSheetId="10">#REF!</definedName>
    <definedName name="____________kst333" localSheetId="11">#REF!</definedName>
    <definedName name="____________kst333" localSheetId="16">#REF!</definedName>
    <definedName name="____________kst333" localSheetId="0">#REF!</definedName>
    <definedName name="____________kst333">#REF!</definedName>
    <definedName name="___________kst2" localSheetId="1">#REF!</definedName>
    <definedName name="___________kst2" localSheetId="3">#REF!</definedName>
    <definedName name="___________kst2" localSheetId="8">#REF!</definedName>
    <definedName name="___________kst2" localSheetId="9">#REF!</definedName>
    <definedName name="___________kst2" localSheetId="10">#REF!</definedName>
    <definedName name="___________kst2" localSheetId="11">#REF!</definedName>
    <definedName name="___________kst2" localSheetId="16">#REF!</definedName>
    <definedName name="___________kst2" localSheetId="0">#REF!</definedName>
    <definedName name="___________kst2">#REF!</definedName>
    <definedName name="___________kst222" localSheetId="1">#REF!</definedName>
    <definedName name="___________kst222" localSheetId="3">#REF!</definedName>
    <definedName name="___________kst222" localSheetId="8">#REF!</definedName>
    <definedName name="___________kst222" localSheetId="9">#REF!</definedName>
    <definedName name="___________kst222" localSheetId="10">#REF!</definedName>
    <definedName name="___________kst222" localSheetId="11">#REF!</definedName>
    <definedName name="___________kst222" localSheetId="16">#REF!</definedName>
    <definedName name="___________kst222" localSheetId="0">#REF!</definedName>
    <definedName name="___________kst222">#REF!</definedName>
    <definedName name="___________kst333" localSheetId="1">#REF!</definedName>
    <definedName name="___________kst333" localSheetId="3">#REF!</definedName>
    <definedName name="___________kst333" localSheetId="8">#REF!</definedName>
    <definedName name="___________kst333" localSheetId="9">#REF!</definedName>
    <definedName name="___________kst333" localSheetId="10">#REF!</definedName>
    <definedName name="___________kst333" localSheetId="11">#REF!</definedName>
    <definedName name="___________kst333" localSheetId="16">#REF!</definedName>
    <definedName name="___________kst333" localSheetId="0">#REF!</definedName>
    <definedName name="___________kst333">#REF!</definedName>
    <definedName name="__________kst2" localSheetId="1">#REF!</definedName>
    <definedName name="__________kst2" localSheetId="3">#REF!</definedName>
    <definedName name="__________kst2" localSheetId="8">#REF!</definedName>
    <definedName name="__________kst2" localSheetId="9">#REF!</definedName>
    <definedName name="__________kst2" localSheetId="10">#REF!</definedName>
    <definedName name="__________kst2" localSheetId="11">#REF!</definedName>
    <definedName name="__________kst2" localSheetId="16">#REF!</definedName>
    <definedName name="__________kst2" localSheetId="0">#REF!</definedName>
    <definedName name="__________kst2">#REF!</definedName>
    <definedName name="_________kst2" localSheetId="1">#REF!</definedName>
    <definedName name="_________kst2" localSheetId="3">#REF!</definedName>
    <definedName name="_________kst2" localSheetId="8">#REF!</definedName>
    <definedName name="_________kst2" localSheetId="9">#REF!</definedName>
    <definedName name="_________kst2" localSheetId="10">#REF!</definedName>
    <definedName name="_________kst2" localSheetId="11">#REF!</definedName>
    <definedName name="_________kst2" localSheetId="16">#REF!</definedName>
    <definedName name="_________kst2" localSheetId="0">#REF!</definedName>
    <definedName name="_________kst2">#REF!</definedName>
    <definedName name="_________kst222" localSheetId="1">#REF!</definedName>
    <definedName name="_________kst222" localSheetId="3">#REF!</definedName>
    <definedName name="_________kst222" localSheetId="8">#REF!</definedName>
    <definedName name="_________kst222" localSheetId="9">#REF!</definedName>
    <definedName name="_________kst222" localSheetId="10">#REF!</definedName>
    <definedName name="_________kst222" localSheetId="11">#REF!</definedName>
    <definedName name="_________kst222" localSheetId="16">#REF!</definedName>
    <definedName name="_________kst222" localSheetId="0">#REF!</definedName>
    <definedName name="_________kst222">#REF!</definedName>
    <definedName name="_________kst333" localSheetId="1">#REF!</definedName>
    <definedName name="_________kst333" localSheetId="3">#REF!</definedName>
    <definedName name="_________kst333" localSheetId="8">#REF!</definedName>
    <definedName name="_________kst333" localSheetId="9">#REF!</definedName>
    <definedName name="_________kst333" localSheetId="10">#REF!</definedName>
    <definedName name="_________kst333" localSheetId="11">#REF!</definedName>
    <definedName name="_________kst333" localSheetId="16">#REF!</definedName>
    <definedName name="_________kst333" localSheetId="0">#REF!</definedName>
    <definedName name="_________kst333">#REF!</definedName>
    <definedName name="________kst2" localSheetId="1">#REF!</definedName>
    <definedName name="________kst2" localSheetId="3">#REF!</definedName>
    <definedName name="________kst2" localSheetId="8">#REF!</definedName>
    <definedName name="________kst2" localSheetId="9">#REF!</definedName>
    <definedName name="________kst2" localSheetId="10">#REF!</definedName>
    <definedName name="________kst2" localSheetId="11">#REF!</definedName>
    <definedName name="________kst2" localSheetId="16">#REF!</definedName>
    <definedName name="________kst2" localSheetId="0">#REF!</definedName>
    <definedName name="________kst2">#REF!</definedName>
    <definedName name="_______kst2" localSheetId="1">#REF!</definedName>
    <definedName name="_______kst2" localSheetId="3">#REF!</definedName>
    <definedName name="_______kst2" localSheetId="8">#REF!</definedName>
    <definedName name="_______kst2" localSheetId="9">#REF!</definedName>
    <definedName name="_______kst2" localSheetId="10">#REF!</definedName>
    <definedName name="_______kst2" localSheetId="11">#REF!</definedName>
    <definedName name="_______kst2" localSheetId="16">#REF!</definedName>
    <definedName name="_______kst2" localSheetId="0">#REF!</definedName>
    <definedName name="_______kst2">#REF!</definedName>
    <definedName name="_______kst222" localSheetId="1">#REF!</definedName>
    <definedName name="_______kst222" localSheetId="3">#REF!</definedName>
    <definedName name="_______kst222" localSheetId="8">#REF!</definedName>
    <definedName name="_______kst222" localSheetId="9">#REF!</definedName>
    <definedName name="_______kst222" localSheetId="10">#REF!</definedName>
    <definedName name="_______kst222" localSheetId="11">#REF!</definedName>
    <definedName name="_______kst222" localSheetId="16">#REF!</definedName>
    <definedName name="_______kst222" localSheetId="0">#REF!</definedName>
    <definedName name="_______kst222">#REF!</definedName>
    <definedName name="_______kst333" localSheetId="1">#REF!</definedName>
    <definedName name="_______kst333" localSheetId="3">#REF!</definedName>
    <definedName name="_______kst333" localSheetId="8">#REF!</definedName>
    <definedName name="_______kst333" localSheetId="9">#REF!</definedName>
    <definedName name="_______kst333" localSheetId="10">#REF!</definedName>
    <definedName name="_______kst333" localSheetId="11">#REF!</definedName>
    <definedName name="_______kst333" localSheetId="16">#REF!</definedName>
    <definedName name="_______kst333" localSheetId="0">#REF!</definedName>
    <definedName name="_______kst333">#REF!</definedName>
    <definedName name="______kst2" localSheetId="1">#REF!</definedName>
    <definedName name="______kst2" localSheetId="3">#REF!</definedName>
    <definedName name="______kst2" localSheetId="8">#REF!</definedName>
    <definedName name="______kst2" localSheetId="9">#REF!</definedName>
    <definedName name="______kst2" localSheetId="10">#REF!</definedName>
    <definedName name="______kst2" localSheetId="11">#REF!</definedName>
    <definedName name="______kst2" localSheetId="16">#REF!</definedName>
    <definedName name="______kst2" localSheetId="0">#REF!</definedName>
    <definedName name="______kst2">#REF!</definedName>
    <definedName name="______kst222" localSheetId="1">#REF!</definedName>
    <definedName name="______kst222" localSheetId="3">#REF!</definedName>
    <definedName name="______kst222" localSheetId="8">#REF!</definedName>
    <definedName name="______kst222" localSheetId="9">#REF!</definedName>
    <definedName name="______kst222" localSheetId="10">#REF!</definedName>
    <definedName name="______kst222" localSheetId="11">#REF!</definedName>
    <definedName name="______kst222" localSheetId="16">#REF!</definedName>
    <definedName name="______kst222" localSheetId="0">#REF!</definedName>
    <definedName name="______kst222">#REF!</definedName>
    <definedName name="______kst333" localSheetId="1">#REF!</definedName>
    <definedName name="______kst333" localSheetId="3">#REF!</definedName>
    <definedName name="______kst333" localSheetId="8">#REF!</definedName>
    <definedName name="______kst333" localSheetId="9">#REF!</definedName>
    <definedName name="______kst333" localSheetId="10">#REF!</definedName>
    <definedName name="______kst333" localSheetId="11">#REF!</definedName>
    <definedName name="______kst333" localSheetId="16">#REF!</definedName>
    <definedName name="______kst333" localSheetId="0">#REF!</definedName>
    <definedName name="______kst333">#REF!</definedName>
    <definedName name="_____kst2" localSheetId="1">#REF!</definedName>
    <definedName name="_____kst2" localSheetId="3">#REF!</definedName>
    <definedName name="_____kst2" localSheetId="8">#REF!</definedName>
    <definedName name="_____kst2" localSheetId="9">#REF!</definedName>
    <definedName name="_____kst2" localSheetId="10">#REF!</definedName>
    <definedName name="_____kst2" localSheetId="11">#REF!</definedName>
    <definedName name="_____kst2" localSheetId="16">#REF!</definedName>
    <definedName name="_____kst2" localSheetId="0">#REF!</definedName>
    <definedName name="_____kst2">#REF!</definedName>
    <definedName name="_____kst222" localSheetId="1">#REF!</definedName>
    <definedName name="_____kst222" localSheetId="3">#REF!</definedName>
    <definedName name="_____kst222" localSheetId="8">#REF!</definedName>
    <definedName name="_____kst222" localSheetId="9">#REF!</definedName>
    <definedName name="_____kst222" localSheetId="10">#REF!</definedName>
    <definedName name="_____kst222" localSheetId="11">#REF!</definedName>
    <definedName name="_____kst222" localSheetId="16">#REF!</definedName>
    <definedName name="_____kst222" localSheetId="0">#REF!</definedName>
    <definedName name="_____kst222">#REF!</definedName>
    <definedName name="_____kst333" localSheetId="1">#REF!</definedName>
    <definedName name="_____kst333" localSheetId="3">#REF!</definedName>
    <definedName name="_____kst333" localSheetId="8">#REF!</definedName>
    <definedName name="_____kst333" localSheetId="9">#REF!</definedName>
    <definedName name="_____kst333" localSheetId="10">#REF!</definedName>
    <definedName name="_____kst333" localSheetId="11">#REF!</definedName>
    <definedName name="_____kst333" localSheetId="16">#REF!</definedName>
    <definedName name="_____kst333" localSheetId="0">#REF!</definedName>
    <definedName name="_____kst333">#REF!</definedName>
    <definedName name="____kst2" localSheetId="1">#REF!</definedName>
    <definedName name="____kst2" localSheetId="3">#REF!</definedName>
    <definedName name="____kst2" localSheetId="8">#REF!</definedName>
    <definedName name="____kst2" localSheetId="9">#REF!</definedName>
    <definedName name="____kst2" localSheetId="10">#REF!</definedName>
    <definedName name="____kst2" localSheetId="11">#REF!</definedName>
    <definedName name="____kst2" localSheetId="16">#REF!</definedName>
    <definedName name="____kst2" localSheetId="0">#REF!</definedName>
    <definedName name="____kst2">#REF!</definedName>
    <definedName name="____kst222" localSheetId="1">#REF!</definedName>
    <definedName name="____kst222" localSheetId="3">#REF!</definedName>
    <definedName name="____kst222" localSheetId="8">#REF!</definedName>
    <definedName name="____kst222" localSheetId="9">#REF!</definedName>
    <definedName name="____kst222" localSheetId="10">#REF!</definedName>
    <definedName name="____kst222" localSheetId="11">#REF!</definedName>
    <definedName name="____kst222" localSheetId="16">#REF!</definedName>
    <definedName name="____kst222" localSheetId="0">#REF!</definedName>
    <definedName name="____kst222">#REF!</definedName>
    <definedName name="____kst333" localSheetId="1">#REF!</definedName>
    <definedName name="____kst333" localSheetId="3">#REF!</definedName>
    <definedName name="____kst333" localSheetId="8">#REF!</definedName>
    <definedName name="____kst333" localSheetId="9">#REF!</definedName>
    <definedName name="____kst333" localSheetId="10">#REF!</definedName>
    <definedName name="____kst333" localSheetId="11">#REF!</definedName>
    <definedName name="____kst333" localSheetId="16">#REF!</definedName>
    <definedName name="____kst333" localSheetId="0">#REF!</definedName>
    <definedName name="____kst333">#REF!</definedName>
    <definedName name="___kst2" localSheetId="1">#REF!</definedName>
    <definedName name="___kst2" localSheetId="3">#REF!</definedName>
    <definedName name="___kst2" localSheetId="8">#REF!</definedName>
    <definedName name="___kst2" localSheetId="9">#REF!</definedName>
    <definedName name="___kst2" localSheetId="10">#REF!</definedName>
    <definedName name="___kst2" localSheetId="11">#REF!</definedName>
    <definedName name="___kst2" localSheetId="16">#REF!</definedName>
    <definedName name="___kst2" localSheetId="0">#REF!</definedName>
    <definedName name="___kst2">#REF!</definedName>
    <definedName name="___kst222" localSheetId="1">#REF!</definedName>
    <definedName name="___kst222" localSheetId="3">#REF!</definedName>
    <definedName name="___kst222" localSheetId="8">#REF!</definedName>
    <definedName name="___kst222" localSheetId="9">#REF!</definedName>
    <definedName name="___kst222" localSheetId="10">#REF!</definedName>
    <definedName name="___kst222" localSheetId="11">#REF!</definedName>
    <definedName name="___kst222" localSheetId="16">#REF!</definedName>
    <definedName name="___kst222" localSheetId="0">#REF!</definedName>
    <definedName name="___kst222">#REF!</definedName>
    <definedName name="___kst333" localSheetId="1">#REF!</definedName>
    <definedName name="___kst333" localSheetId="3">#REF!</definedName>
    <definedName name="___kst333" localSheetId="8">#REF!</definedName>
    <definedName name="___kst333" localSheetId="9">#REF!</definedName>
    <definedName name="___kst333" localSheetId="10">#REF!</definedName>
    <definedName name="___kst333" localSheetId="11">#REF!</definedName>
    <definedName name="___kst333" localSheetId="16">#REF!</definedName>
    <definedName name="___kst333" localSheetId="0">#REF!</definedName>
    <definedName name="___kst333">#REF!</definedName>
    <definedName name="__kst2" localSheetId="1">#REF!</definedName>
    <definedName name="__kst2" localSheetId="3">#REF!</definedName>
    <definedName name="__kst2" localSheetId="8">#REF!</definedName>
    <definedName name="__kst2" localSheetId="9">#REF!</definedName>
    <definedName name="__kst2" localSheetId="10">#REF!</definedName>
    <definedName name="__kst2" localSheetId="11">#REF!</definedName>
    <definedName name="__kst2" localSheetId="16">#REF!</definedName>
    <definedName name="__kst2" localSheetId="0">#REF!</definedName>
    <definedName name="__kst2">#REF!</definedName>
    <definedName name="__kst222" localSheetId="1">#REF!</definedName>
    <definedName name="__kst222" localSheetId="3">#REF!</definedName>
    <definedName name="__kst222" localSheetId="8">#REF!</definedName>
    <definedName name="__kst222" localSheetId="9">#REF!</definedName>
    <definedName name="__kst222" localSheetId="10">#REF!</definedName>
    <definedName name="__kst222" localSheetId="11">#REF!</definedName>
    <definedName name="__kst222" localSheetId="16">#REF!</definedName>
    <definedName name="__kst222" localSheetId="0">#REF!</definedName>
    <definedName name="__kst222">#REF!</definedName>
    <definedName name="__kst333" localSheetId="1">#REF!</definedName>
    <definedName name="__kst333" localSheetId="3">#REF!</definedName>
    <definedName name="__kst333" localSheetId="8">#REF!</definedName>
    <definedName name="__kst333" localSheetId="9">#REF!</definedName>
    <definedName name="__kst333" localSheetId="10">#REF!</definedName>
    <definedName name="__kst333" localSheetId="11">#REF!</definedName>
    <definedName name="__kst333" localSheetId="16">#REF!</definedName>
    <definedName name="__kst333" localSheetId="0">#REF!</definedName>
    <definedName name="__kst333">#REF!</definedName>
    <definedName name="_xlnm._FilterDatabase" localSheetId="6" hidden="1">'3B-fejlesztés-felújítás'!$A$1:$E$80</definedName>
    <definedName name="_xlnm._FilterDatabase" localSheetId="4" hidden="1">'3-Kiadások'!$A$1:$Q$200</definedName>
    <definedName name="_xlnm._FilterDatabase" localSheetId="9" hidden="1">'4-létszámok'!$A$1:$C$11</definedName>
    <definedName name="_xlnm._FilterDatabase" localSheetId="0" hidden="1">'Eltér I és II vált'!$B$1:$J$97</definedName>
    <definedName name="_kst2" localSheetId="1">#REF!</definedName>
    <definedName name="_kst2" localSheetId="3">#REF!</definedName>
    <definedName name="_kst2" localSheetId="8">#REF!</definedName>
    <definedName name="_kst2" localSheetId="9">#REF!</definedName>
    <definedName name="_kst2" localSheetId="10">#REF!</definedName>
    <definedName name="_kst2" localSheetId="11">#REF!</definedName>
    <definedName name="_kst2" localSheetId="16">#REF!</definedName>
    <definedName name="_kst2" localSheetId="0">#REF!</definedName>
    <definedName name="_kst2">#REF!</definedName>
    <definedName name="_kst222" localSheetId="1">#REF!</definedName>
    <definedName name="_kst222" localSheetId="3">#REF!</definedName>
    <definedName name="_kst222" localSheetId="8">#REF!</definedName>
    <definedName name="_kst222" localSheetId="9">#REF!</definedName>
    <definedName name="_kst222" localSheetId="10">#REF!</definedName>
    <definedName name="_kst222" localSheetId="11">#REF!</definedName>
    <definedName name="_kst222" localSheetId="16">#REF!</definedName>
    <definedName name="_kst222" localSheetId="0">#REF!</definedName>
    <definedName name="_kst222">#REF!</definedName>
    <definedName name="_kst333" localSheetId="1">#REF!</definedName>
    <definedName name="_kst333" localSheetId="3">#REF!</definedName>
    <definedName name="_kst333" localSheetId="8">#REF!</definedName>
    <definedName name="_kst333" localSheetId="9">#REF!</definedName>
    <definedName name="_kst333" localSheetId="10">#REF!</definedName>
    <definedName name="_kst333" localSheetId="11">#REF!</definedName>
    <definedName name="_kst333" localSheetId="16">#REF!</definedName>
    <definedName name="_kst333" localSheetId="0">#REF!</definedName>
    <definedName name="_kst333">#REF!</definedName>
    <definedName name="ai_">[1]kod!$P$10:$P$328</definedName>
    <definedName name="átcsop2városüzi" localSheetId="1">#REF!</definedName>
    <definedName name="átcsop2városüzi" localSheetId="3">#REF!</definedName>
    <definedName name="átcsop2városüzi" localSheetId="8">#REF!</definedName>
    <definedName name="átcsop2városüzi" localSheetId="9">#REF!</definedName>
    <definedName name="átcsop2városüzi" localSheetId="10">#REF!</definedName>
    <definedName name="átcsop2városüzi" localSheetId="11">#REF!</definedName>
    <definedName name="átcsop2városüzi" localSheetId="13">#REF!</definedName>
    <definedName name="átcsop2városüzi" localSheetId="16">#REF!</definedName>
    <definedName name="átcsop2városüzi" localSheetId="0">#REF!</definedName>
    <definedName name="átcsop2városüzi">#REF!</definedName>
    <definedName name="bf_">[1]kod!$Q$10:$Q$328</definedName>
    <definedName name="cd_">[1]kod!$R$10:$R$328</definedName>
    <definedName name="dj_">[1]kod!$S$10:$S$328</definedName>
    <definedName name="eh_">[1]kod!$T$10:$T$328</definedName>
    <definedName name="g_">[1]kod!$O$10:$O$328</definedName>
    <definedName name="kst" localSheetId="15">#REF!</definedName>
    <definedName name="kst" localSheetId="1">#REF!</definedName>
    <definedName name="kst" localSheetId="3">#REF!</definedName>
    <definedName name="kst" localSheetId="8">#REF!</definedName>
    <definedName name="kst" localSheetId="9">#REF!</definedName>
    <definedName name="kst" localSheetId="10">#REF!</definedName>
    <definedName name="kst" localSheetId="11">#REF!</definedName>
    <definedName name="kst" localSheetId="13">#REF!</definedName>
    <definedName name="kst" localSheetId="16">#REF!</definedName>
    <definedName name="kst" localSheetId="0">#REF!</definedName>
    <definedName name="kst">#REF!</definedName>
    <definedName name="nev">[2]kod!$CD$8:$CD$3150</definedName>
    <definedName name="_xlnm.Print_Titles" localSheetId="1">'1-Mérleg'!$A:$B</definedName>
    <definedName name="_xlnm.Print_Titles" localSheetId="3">'2A-Normatíva'!$B:$B,'2A-Normatíva'!$1:$6</definedName>
    <definedName name="_xlnm.Print_Titles" localSheetId="2">'2-Bevételek'!$1:$3</definedName>
    <definedName name="_xlnm.Print_Titles" localSheetId="5">'3A-kommunális'!$1:$3</definedName>
    <definedName name="_xlnm.Print_Titles" localSheetId="6">'3B-fejlesztés-felújítás'!$1:$3</definedName>
    <definedName name="_xlnm.Print_Titles" localSheetId="7">'3C-Céljellegű'!$1:$6</definedName>
    <definedName name="_xlnm.Print_Titles" localSheetId="4">'3-Kiadások'!$1:$3</definedName>
    <definedName name="_xlnm.Print_Titles" localSheetId="12">'7-nem kötelező'!$1:$4</definedName>
    <definedName name="_xlnm.Print_Titles" localSheetId="0">'Eltér I és II vált'!$1:$2</definedName>
    <definedName name="_xlnm.Print_Area" localSheetId="17">'1. tájékoztató'!$A$1:$D$27</definedName>
    <definedName name="_xlnm.Print_Area" localSheetId="15">'10-hitelfelv korl'!$A$1:$C$19</definedName>
    <definedName name="_xlnm.Print_Area" localSheetId="1">'1-Mérleg'!$A$1:$R$24</definedName>
    <definedName name="_xlnm.Print_Area" localSheetId="18">'2. tájékoztató'!$A$1:$M$10</definedName>
    <definedName name="_xlnm.Print_Area" localSheetId="3">'2A-Normatíva'!$A$1:$I$80</definedName>
    <definedName name="_xlnm.Print_Area" localSheetId="2">'2-Bevételek'!$A$1:$Q$121</definedName>
    <definedName name="_xlnm.Print_Area" localSheetId="5">'3A-kommunális'!$A$1:$H$61</definedName>
    <definedName name="_xlnm.Print_Area" localSheetId="6">'3B-fejlesztés-felújítás'!$A$1:$H$84</definedName>
    <definedName name="_xlnm.Print_Area" localSheetId="7">'3C-Céljellegű'!$A$1:$I$80</definedName>
    <definedName name="_xlnm.Print_Area" localSheetId="8">'3D-Környezetvéd Alap'!$A$1:$H$24</definedName>
    <definedName name="_xlnm.Print_Area" localSheetId="4">'3-Kiadások'!$A$1:$Q$202</definedName>
    <definedName name="_xlnm.Print_Area" localSheetId="9">'4-létszámok'!$A$2:$I$20</definedName>
    <definedName name="_xlnm.Print_Area" localSheetId="10">'5-kötváll'!$A$1:$M$20</definedName>
    <definedName name="_xlnm.Print_Area" localSheetId="11">'6-közvetett támog'!$A$1:$M$11</definedName>
    <definedName name="_xlnm.Print_Area" localSheetId="12">'7-nem kötelező'!$A$1:$N$30</definedName>
    <definedName name="_xlnm.Print_Area" localSheetId="13">'8-EU'!$A$1:$O$13</definedName>
    <definedName name="_xlnm.Print_Area" localSheetId="14">'9-Mfüred'!$A$1:$P$28</definedName>
    <definedName name="_xlnm.Print_Area" localSheetId="0">'Eltér I és II vált'!$B$1:$I$117</definedName>
    <definedName name="OLE_LINK1" localSheetId="0">'Eltér I és II vált'!$B$76</definedName>
    <definedName name="onev">[3]kod!$BT$34:$BT$3184</definedName>
    <definedName name="Z_CEBA0433_8D47_4E1D_B27A_8F5C0D35B7CD_.wvu.FilterData" localSheetId="9" hidden="1">'4-létszámok'!$A$1:$C$11</definedName>
    <definedName name="Z_CEBA0433_8D47_4E1D_B27A_8F5C0D35B7CD_.wvu.PrintTitles" localSheetId="2" hidden="1">'2-Bevételek'!$2:$3</definedName>
    <definedName name="Z_CEBA0433_8D47_4E1D_B27A_8F5C0D35B7CD_.wvu.PrintTitles" localSheetId="7" hidden="1">'3C-Céljellegű'!$1:$6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52" l="1"/>
  <c r="K10" i="52"/>
  <c r="J10" i="52"/>
  <c r="I10" i="52"/>
  <c r="F10" i="52"/>
  <c r="M9" i="52"/>
  <c r="E9" i="52"/>
  <c r="H9" i="52" s="1"/>
  <c r="M8" i="52"/>
  <c r="E8" i="52"/>
  <c r="D8" i="52"/>
  <c r="D10" i="52" s="1"/>
  <c r="C8" i="52"/>
  <c r="M7" i="52"/>
  <c r="E7" i="52"/>
  <c r="H7" i="52" s="1"/>
  <c r="M6" i="52"/>
  <c r="E6" i="52"/>
  <c r="H6" i="52" s="1"/>
  <c r="M5" i="52"/>
  <c r="E5" i="52"/>
  <c r="C5" i="52"/>
  <c r="M4" i="52"/>
  <c r="H4" i="52"/>
  <c r="G4" i="52"/>
  <c r="G10" i="52" s="1"/>
  <c r="E4" i="52"/>
  <c r="M3" i="52"/>
  <c r="E3" i="52"/>
  <c r="H3" i="52" s="1"/>
  <c r="H8" i="52" l="1"/>
  <c r="M10" i="52"/>
  <c r="H5" i="52"/>
  <c r="H10" i="52" s="1"/>
  <c r="C10" i="52"/>
  <c r="E10" i="52"/>
  <c r="G116" i="25" l="1"/>
  <c r="H6" i="25" l="1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5" i="25"/>
  <c r="H116" i="25" l="1"/>
  <c r="H110" i="25"/>
  <c r="H109" i="25"/>
  <c r="H108" i="25"/>
  <c r="H107" i="25"/>
  <c r="H106" i="25"/>
  <c r="H105" i="25"/>
  <c r="H104" i="25"/>
  <c r="H103" i="25"/>
  <c r="H102" i="25"/>
  <c r="H101" i="25"/>
  <c r="H100" i="25"/>
  <c r="H97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G114" i="25"/>
  <c r="H4" i="25"/>
  <c r="F114" i="25" l="1"/>
  <c r="H114" i="25" s="1"/>
  <c r="H117" i="25" s="1"/>
  <c r="G117" i="25"/>
  <c r="G115" i="25"/>
  <c r="F115" i="25" l="1"/>
  <c r="H115" i="25"/>
  <c r="F116" i="25" l="1"/>
  <c r="F117" i="25" s="1"/>
</calcChain>
</file>

<file path=xl/comments1.xml><?xml version="1.0" encoding="utf-8"?>
<comments xmlns="http://schemas.openxmlformats.org/spreadsheetml/2006/main">
  <authors>
    <author>Pintér Ágnes</author>
  </authors>
  <commentList>
    <comment ref="Q114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TOP-1.2.1 - 43.822.825
TOP-3.2.1 - 12.554.354
TOP-5.2.1 - 36.294.820</t>
        </r>
      </text>
    </comment>
    <comment ref="Q116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TOP-2.1.1 - 561.191.808
TOP-1.2.1 - 131.826.000
TOP- 3.2.1 - 210.180.000</t>
        </r>
      </text>
    </comment>
  </commentList>
</comments>
</file>

<file path=xl/comments2.xml><?xml version="1.0" encoding="utf-8"?>
<comments xmlns="http://schemas.openxmlformats.org/spreadsheetml/2006/main">
  <authors>
    <author>Pintér Ágnes</author>
  </authors>
  <commentList>
    <comment ref="Q44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3.048.000 Családvédelmi Intézetbe bútorok
3.049.975 T.eszk beszerzés (érd.növ.)</t>
        </r>
      </text>
    </comment>
    <comment ref="Q45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2.032.000 Színpad
1.071.025 Öltözőből iroda (érd.növ.)</t>
        </r>
      </text>
    </comment>
    <comment ref="Q52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Kubinyi</t>
        </r>
      </text>
    </comment>
    <comment ref="Q53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NKA pályázat</t>
        </r>
      </text>
    </comment>
    <comment ref="Q82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Ebből 4.100 EFt térítési díj beszedésre</t>
        </r>
      </text>
    </comment>
    <comment ref="Q95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5.000 EFt bérlemények karbantartása
2.000 EFt ingatlan hasznosítás előkészítése
500 EFt alacsony komfortfokú lakások bérleti díja</t>
        </r>
      </text>
    </comment>
    <comment ref="Q106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317/2017. (VIII.29.)</t>
        </r>
      </text>
    </comment>
    <comment ref="Q148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25.000 EFt ingatlan vásárlás
5.000 EFt bontás</t>
        </r>
      </text>
    </comment>
    <comment ref="Q174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267/2017. (VI.29.) + 2.500 EFt önerő 2018.01.01-től 02.28-ig</t>
        </r>
      </text>
    </comment>
    <comment ref="Q180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317/2017. (IX.29.)</t>
        </r>
      </text>
    </comment>
  </commentList>
</comments>
</file>

<file path=xl/comments3.xml><?xml version="1.0" encoding="utf-8"?>
<comments xmlns="http://schemas.openxmlformats.org/spreadsheetml/2006/main">
  <authors>
    <author>Pintér Ágnes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Pintér Ágnes</author>
  </authors>
  <commentList>
    <comment ref="H69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70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Pintér Ágnes</author>
  </authors>
  <commentList>
    <comment ref="I13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1.13/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1.3/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1.19/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1.4/
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1.4/</t>
        </r>
      </text>
    </comment>
  </commentList>
</comments>
</file>

<file path=xl/comments6.xml><?xml version="1.0" encoding="utf-8"?>
<comments xmlns="http://schemas.openxmlformats.org/spreadsheetml/2006/main">
  <authors>
    <author>Pintér Ágnes</author>
  </authors>
  <commentList>
    <comment ref="H5" authorId="0" shapeId="0">
      <text>
        <r>
          <rPr>
            <b/>
            <sz val="10"/>
            <color indexed="81"/>
            <rFont val="Tahoma"/>
            <family val="2"/>
            <charset val="238"/>
          </rPr>
          <t>Pintér Ágnes:</t>
        </r>
        <r>
          <rPr>
            <sz val="10"/>
            <color indexed="81"/>
            <rFont val="Tahoma"/>
            <family val="2"/>
            <charset val="238"/>
          </rPr>
          <t xml:space="preserve">
Testületi Csoport</t>
        </r>
      </text>
    </comment>
  </commentList>
</comments>
</file>

<file path=xl/comments7.xml><?xml version="1.0" encoding="utf-8"?>
<comments xmlns="http://schemas.openxmlformats.org/spreadsheetml/2006/main">
  <authors>
    <author>Pintér Ágnes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  <charset val="238"/>
          </rPr>
          <t>Pintér Ágnes: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Arial"/>
            <family val="2"/>
            <charset val="238"/>
          </rPr>
          <t>587.104.933 / 889 fő * 24 fő</t>
        </r>
      </text>
    </comment>
  </commentList>
</comments>
</file>

<file path=xl/sharedStrings.xml><?xml version="1.0" encoding="utf-8"?>
<sst xmlns="http://schemas.openxmlformats.org/spreadsheetml/2006/main" count="1347" uniqueCount="933">
  <si>
    <t>Sorsz.</t>
  </si>
  <si>
    <t>Bevételek</t>
  </si>
  <si>
    <t xml:space="preserve">2017. évi EREDETI előirányzat </t>
  </si>
  <si>
    <t xml:space="preserve">2017. évi MÓDOSÍTOTT előirányzat </t>
  </si>
  <si>
    <t>Kiadások összesen</t>
  </si>
  <si>
    <t>Összesen</t>
  </si>
  <si>
    <t>Működési célú támogatások</t>
  </si>
  <si>
    <t>Személyi juttatások</t>
  </si>
  <si>
    <t>Felhalmozási célú támogatások</t>
  </si>
  <si>
    <t>Munkaadókat terhelő járulékok és szociális hozzájárulási adó</t>
  </si>
  <si>
    <t>Közhatalmi bevételek</t>
  </si>
  <si>
    <t>Dologi kiadások</t>
  </si>
  <si>
    <t>- ebből: helyi adók</t>
  </si>
  <si>
    <t>Ellátottak pénzbeli juttatásai</t>
  </si>
  <si>
    <t>Működési bevételek</t>
  </si>
  <si>
    <t>Egyéb működési célú kiadások</t>
  </si>
  <si>
    <t>Felhalmozási bevételek</t>
  </si>
  <si>
    <t>Beruházások</t>
  </si>
  <si>
    <t>Működési célú átvett pénzeszköz</t>
  </si>
  <si>
    <t>- ebből: részesedés szerzés és -növelés</t>
  </si>
  <si>
    <t>Felhalmozási célú átvett pénzeszköz</t>
  </si>
  <si>
    <t>Felújítások</t>
  </si>
  <si>
    <t>Egyéb felhalmozási célú kiadások</t>
  </si>
  <si>
    <t>Tartalékok</t>
  </si>
  <si>
    <t>Költségvetési bevételek összesen (1+...+7)</t>
  </si>
  <si>
    <t>Költségvetési kiadások összesen (1+...+9)</t>
  </si>
  <si>
    <t>Költségvetési hiány</t>
  </si>
  <si>
    <t>Költségvetési többlet</t>
  </si>
  <si>
    <t>Hitel, kölcsönfelvétel</t>
  </si>
  <si>
    <t>Hitel, kölcsöntörlesztés</t>
  </si>
  <si>
    <t>Értékpapírok bevételei</t>
  </si>
  <si>
    <t>Értékpapírok kiadásai</t>
  </si>
  <si>
    <t>Maradvány igénybevétele</t>
  </si>
  <si>
    <t>Központi, irányítószervi támogatás folyósítása</t>
  </si>
  <si>
    <t>Irányítószervi támogatás</t>
  </si>
  <si>
    <t>Betét elhelyezés</t>
  </si>
  <si>
    <t>Betétek megszüntetése</t>
  </si>
  <si>
    <t>Finanszírozási kiadások összesen (12+...+15)</t>
  </si>
  <si>
    <t>Finanszírozási bevételek összesen (10+...+14)</t>
  </si>
  <si>
    <t>Bevételek összesen (8+15)</t>
  </si>
  <si>
    <t>Kiadások összesen (10+16)</t>
  </si>
  <si>
    <t>Cím</t>
  </si>
  <si>
    <t>Alcím</t>
  </si>
  <si>
    <t>Jogcím</t>
  </si>
  <si>
    <t>Előirányzat csoport</t>
  </si>
  <si>
    <t>Kiemelt előirányzat</t>
  </si>
  <si>
    <t>Sorszám</t>
  </si>
  <si>
    <t>BEVÉTELEK 
Kiemelt előirányzat</t>
  </si>
  <si>
    <t xml:space="preserve"> 2017. évi MÓDOSÍTOTT előirányzat</t>
  </si>
  <si>
    <t>Nettó</t>
  </si>
  <si>
    <t>ÁFA</t>
  </si>
  <si>
    <t>Bruttó</t>
  </si>
  <si>
    <t>szám</t>
  </si>
  <si>
    <t>név</t>
  </si>
  <si>
    <t>I. FEJEZET Polgármesteri Hivatal</t>
  </si>
  <si>
    <t>Maradvány működési</t>
  </si>
  <si>
    <t>I. FEJEZET összesen</t>
  </si>
  <si>
    <t>II. FEJEZET Intézmények</t>
  </si>
  <si>
    <t xml:space="preserve">Visonta úti Bölcsőde és Családi Napközi </t>
  </si>
  <si>
    <t>- ebből: élelmezési bevétel</t>
  </si>
  <si>
    <t>Dobó úti Bölcsőde</t>
  </si>
  <si>
    <t>Gyöngyös Város Óvodái</t>
  </si>
  <si>
    <t>GYÖNGYÖK (Gyöngyösi Kulturális és Rendezvényközpont)</t>
  </si>
  <si>
    <t>Maradvány felhalmozási</t>
  </si>
  <si>
    <t>Vachott Sándor Városi Könyvtár</t>
  </si>
  <si>
    <t>II. fejezet összesen</t>
  </si>
  <si>
    <t>III. FEJEZET Önkormányzati feladat</t>
  </si>
  <si>
    <t>Állami támogatások</t>
  </si>
  <si>
    <t>Normatív állami támogatások Önk.feladatok</t>
  </si>
  <si>
    <t>Normatív állami támogatások társulási feladatok</t>
  </si>
  <si>
    <t>Kulturális illetménypótlék</t>
  </si>
  <si>
    <t>Egyéb működési támogatások</t>
  </si>
  <si>
    <t>OEP-támogatás</t>
  </si>
  <si>
    <t>Közfoglalkoztatás támogatása</t>
  </si>
  <si>
    <t>Mezőőri szolgálat működés támogatása</t>
  </si>
  <si>
    <t>Kistérségi koordinátor és pü.ügyintéző</t>
  </si>
  <si>
    <t>Rendszeres gyermekvédelmi kedvezményhez támogatás</t>
  </si>
  <si>
    <t>Szociális ágazati összevont pótlék</t>
  </si>
  <si>
    <t>TOP-1.-2.-1-15-HE1-2016-00014 Kulturális és aktív turizmus fejlesztése Gyöngyösön</t>
  </si>
  <si>
    <t>TOP-3.-2.-1-15-HE1-2016-00005 MMK energetikai korszerűsítése</t>
  </si>
  <si>
    <t>TOP-5.-2.-1-15-HE1-2016-00001 A társadalmi együttműködés erősítését szolgáló komplex program</t>
  </si>
  <si>
    <t>Orvosi Mikrotérség (Kp-i Orvosi Ügyelet nyílászáró csere)</t>
  </si>
  <si>
    <t>Helyi adók</t>
  </si>
  <si>
    <t>Építményadó</t>
  </si>
  <si>
    <t>Helyi iparűzési adó</t>
  </si>
  <si>
    <t>Idegenforgalmi adó</t>
  </si>
  <si>
    <t>Talajterhelési díj</t>
  </si>
  <si>
    <t>Magánszemélyek kommunális adója</t>
  </si>
  <si>
    <t>Gépjármű adó</t>
  </si>
  <si>
    <t>Egyéb közhatalmi bevételek</t>
  </si>
  <si>
    <t>Adópótlék, adóbírság</t>
  </si>
  <si>
    <t>Lakások üzemeltetése</t>
  </si>
  <si>
    <t>Nem lakás célú helyiségek üzemeltetése (VG Zrt.)</t>
  </si>
  <si>
    <t>Nem lakás célú helyiségek üzemeltetése (Várostérség Fejlesztő Kft.))</t>
  </si>
  <si>
    <t xml:space="preserve">Temetőfenntartás </t>
  </si>
  <si>
    <t>Parkolók üzemeltetése</t>
  </si>
  <si>
    <t xml:space="preserve">Sástó turisztikai létesítmények üzemeltetése </t>
  </si>
  <si>
    <t>Üzemeltetésre átadott vagyontárgyak bevételei összesen</t>
  </si>
  <si>
    <t>Szennyvízvagyon hasznosítása</t>
  </si>
  <si>
    <t>Ivóvízvagyon hasznosítása</t>
  </si>
  <si>
    <t>Köznevelési intézmények élelmezési bev.</t>
  </si>
  <si>
    <t>Egyéb önkormányzati működési bevételek</t>
  </si>
  <si>
    <t>- ebből Közszolgáltatási Csoport bevétele</t>
  </si>
  <si>
    <t>Tárgyi eszközök, immateriális javak értékesítése</t>
  </si>
  <si>
    <t>Lakások értékesítése (törlesztés)</t>
  </si>
  <si>
    <t>Működési célú  átvett pénzeszközök</t>
  </si>
  <si>
    <t>Tagi kölcsön megtérülése</t>
  </si>
  <si>
    <t>Hozzájárulás mezőőri szolgálathoz</t>
  </si>
  <si>
    <t>Felhalmozási célú  átvett pénzeszközök</t>
  </si>
  <si>
    <t>Lakáshoz jutók helyi támogatás megtérülése</t>
  </si>
  <si>
    <t>Dolgozók lakásép. támogatás megtérülése</t>
  </si>
  <si>
    <t>III. fejezet összesen</t>
  </si>
  <si>
    <t>IV. Finanszírozási bevételek</t>
  </si>
  <si>
    <t>Hitel- és kölcsönfelvétel</t>
  </si>
  <si>
    <t>Működési maradvány igénybevétele - kötelezettséggel terhelt</t>
  </si>
  <si>
    <t>Működési maradvány igénybevétele - szabad</t>
  </si>
  <si>
    <t>Felhalmozási maradvány igénybevétele -  szabad</t>
  </si>
  <si>
    <t>IV. fejezet összesen</t>
  </si>
  <si>
    <t>I-IV. FEJEZET MINDÖSSZESEN</t>
  </si>
  <si>
    <t>KIADÁSOK
Kiemelt előirányzat</t>
  </si>
  <si>
    <t xml:space="preserve">2017. évi MÓDOSÍTOTT előirányzat            </t>
  </si>
  <si>
    <t>Személyi juttatás (Polgármesteri Hivatal)</t>
  </si>
  <si>
    <t>Személyi juttatás járuléka (Polgármesteri Hivatal)</t>
  </si>
  <si>
    <t>Dologi kiadás</t>
  </si>
  <si>
    <t>Beruházási kiadások (3/B. melléklet)</t>
  </si>
  <si>
    <t>I. fejezet összesen</t>
  </si>
  <si>
    <t>II. FEJEZET intézmények</t>
  </si>
  <si>
    <t>Személyi juttatás</t>
  </si>
  <si>
    <t>- ebből teljesítményösztönzési célra felhasználható keret</t>
  </si>
  <si>
    <t xml:space="preserve">Személyi juttatás járuléka </t>
  </si>
  <si>
    <t xml:space="preserve"> - ebből: élelmezési kiadás</t>
  </si>
  <si>
    <t>Beruházási kiadás</t>
  </si>
  <si>
    <t>Személyi juttatás járuléka</t>
  </si>
  <si>
    <t>- ebből: élelmezési kiadás</t>
  </si>
  <si>
    <t>Felújítási kiadás</t>
  </si>
  <si>
    <t>Közszolgáltatási Csoport</t>
  </si>
  <si>
    <t>Önkormányzati személyi jellegű juttatásai</t>
  </si>
  <si>
    <t>Közétkeztetéssel kapcsolatos feladatok</t>
  </si>
  <si>
    <t>Közfoglalkoztatás kiadásai</t>
  </si>
  <si>
    <t>Intézményi jutalmazási keret</t>
  </si>
  <si>
    <t>Projektek személyi jellegű kiadásai össszesen</t>
  </si>
  <si>
    <t>ASP rendszer bevezetése KÖFOP-1.2.1-VEKOP-16-2017-00667</t>
  </si>
  <si>
    <t>Munkaadókat terhelő járulékok és szoc.ho</t>
  </si>
  <si>
    <t>Közszolgáltatási Csoport feladatai</t>
  </si>
  <si>
    <t>Önkormányzati személyi juttatások járulékai</t>
  </si>
  <si>
    <t>Projektek munkaadókat terhelő járulékai és szoc.ho</t>
  </si>
  <si>
    <t>Önkormányzati biztosítások</t>
  </si>
  <si>
    <t>Városi Diáknap és Középiskolások Napja</t>
  </si>
  <si>
    <t>Takarítási szolgáltatás (önkorm. intézmények)</t>
  </si>
  <si>
    <t>Képviselői keret</t>
  </si>
  <si>
    <t>Környezetvédelmi Alap kiadásai (3/D. melléklet)</t>
  </si>
  <si>
    <t>Kommunális feladatok (3/A melléklet)</t>
  </si>
  <si>
    <t>Projektek dologi kiadásai össszesen</t>
  </si>
  <si>
    <t>Üzemeltetésre átadott vagyontárgyak dologi kiadásai</t>
  </si>
  <si>
    <t>Temetők üzemeltetése</t>
  </si>
  <si>
    <t>Szociális feladatok</t>
  </si>
  <si>
    <t>Arany János Tehetséggondozó Program</t>
  </si>
  <si>
    <t>Rotavírus elleni védőoltás</t>
  </si>
  <si>
    <t>Humán papillomavírus elleni védőoltás</t>
  </si>
  <si>
    <t>Átadások GyKK Többcélú Társulás részére</t>
  </si>
  <si>
    <t>- ebből: önkormányzati hozzájárulás</t>
  </si>
  <si>
    <t>- ebből: normatív állami hozzájárulás</t>
  </si>
  <si>
    <t>Szolidaritási hozzájárulás</t>
  </si>
  <si>
    <t>Mikola Sándor középiskolai fizika verseny</t>
  </si>
  <si>
    <t>Roma Nemzetiségi Önkormányzat általános támogatása</t>
  </si>
  <si>
    <t>Ruszin Nemzetiségi Önkormányzat általános támogatása</t>
  </si>
  <si>
    <t>Magyar Természettudományi Múzeum Mátra Múzeuma</t>
  </si>
  <si>
    <t>Helyi közösségi közlekedéshez hozzájárulás</t>
  </si>
  <si>
    <t>Hozzájárulás önkormányzatok szolidaritási alapjához</t>
  </si>
  <si>
    <t>Gyöngyös-Strand Kft. (pótbefizetés)</t>
  </si>
  <si>
    <t>Gyöngyös-Sportcsarnok Kft. (pótbefizetés)</t>
  </si>
  <si>
    <t>Önkormányzat beruházási feladai (3/B. melléklet)</t>
  </si>
  <si>
    <t>Laktanya ingatlancsere</t>
  </si>
  <si>
    <t>Pályázatok beruházási kiadásai összesen</t>
  </si>
  <si>
    <t>Önkormányzat felújítási feladatai (3/B. melléklet)</t>
  </si>
  <si>
    <t>Lakáscélú felújítási kiadások</t>
  </si>
  <si>
    <t>Céljellegű tám. fejlesztésre (nem kötelező feladat 3/C melléklet)</t>
  </si>
  <si>
    <t>Lakáshoz jutók helyi támogatása</t>
  </si>
  <si>
    <t>Munkáltatói kölcsön</t>
  </si>
  <si>
    <t>Általános tartalék</t>
  </si>
  <si>
    <t>Egyensúlyi tartalék</t>
  </si>
  <si>
    <t>Céltartalékok</t>
  </si>
  <si>
    <t>Pályázati önerő</t>
  </si>
  <si>
    <t>Ivó- és szennyvízvagyon hasznosítási díj felhasználása (tartalék)</t>
  </si>
  <si>
    <t>Közmunkaprogram a téli programot követően</t>
  </si>
  <si>
    <t>IV. Finanszírozási kiadások</t>
  </si>
  <si>
    <t>Irányítószervi támogatás folyósítása</t>
  </si>
  <si>
    <t>Intézmény finanszírozás Polgármesteri Hivatal</t>
  </si>
  <si>
    <t>Intézmény finanszírozás Visonta Úti Bölcsőde</t>
  </si>
  <si>
    <t>Intézmény finanszírozás Dobó Úti Bölcsőde</t>
  </si>
  <si>
    <t>Intézmény finanszírozás Gyöngyös Város Óvodái</t>
  </si>
  <si>
    <t>Intézmény finanszírozás GYÖNGYÖK</t>
  </si>
  <si>
    <t>Intézmény finanszírozás Városi Könyvtár</t>
  </si>
  <si>
    <t>Megnevezés</t>
  </si>
  <si>
    <t>Kisegítő mezőgazdasági szolgáltatások</t>
  </si>
  <si>
    <t xml:space="preserve">Park fenntartás GYÖNGYÖS </t>
  </si>
  <si>
    <t>Park fenntartás MÁTRAFÜRED</t>
  </si>
  <si>
    <t>Faültetés és pótlás</t>
  </si>
  <si>
    <t>Közutak üzemeltetése</t>
  </si>
  <si>
    <t>Út karbantartás, kátyúzás, táblázás, festés GYÖNGYÖS</t>
  </si>
  <si>
    <t>Járdajavítási fel nem osztható keret</t>
  </si>
  <si>
    <t>Közvilágítás üzemeltetése, energiagazdálkodás</t>
  </si>
  <si>
    <t>Közvilágítás GYÖNGYÖS</t>
  </si>
  <si>
    <t>Közvilágítás MÁTRAFÜRED</t>
  </si>
  <si>
    <t>Város- és községgazdálkodás</t>
  </si>
  <si>
    <t>Műszaki ellenőri feladatok</t>
  </si>
  <si>
    <t>Engedélyek, tervek kiadásai</t>
  </si>
  <si>
    <t>Városgazdai feladatok ellátásának kiadásai</t>
  </si>
  <si>
    <t xml:space="preserve">Parki, intézményi, közterületi év közbeni munkák </t>
  </si>
  <si>
    <t>Településrendezési eszközök készítése</t>
  </si>
  <si>
    <t>Állategészségügyi feladatok</t>
  </si>
  <si>
    <t>Gyepmesteri feladatok</t>
  </si>
  <si>
    <t>Galambállomány ritkítása</t>
  </si>
  <si>
    <t>Állategészségügyi feladatok összesen</t>
  </si>
  <si>
    <t>Csapadékvíz-elvezetés, köztéri berendezések üzemeltetési és közüzemi díjai</t>
  </si>
  <si>
    <t>Csapadékvíz elvezető rendszerek karbantartása GYÖNGYÖS</t>
  </si>
  <si>
    <t>Csapadékvíz elvezető rendszerek karbantartása MÁTRAFÜRED</t>
  </si>
  <si>
    <t>Települési hulladék, köztisztasági tevékenység</t>
  </si>
  <si>
    <t>Mátrai létesítmények fenntartása</t>
  </si>
  <si>
    <t>Önk. tulajdonban lévő mátrai létesítmények fenntartása</t>
  </si>
  <si>
    <t>Mátrai kézi szemétgyűjtők ürítése (VG Zrt.)</t>
  </si>
  <si>
    <t>KOMMUNÁLIS FELADATOK ÖSSZESEN</t>
  </si>
  <si>
    <t>GYÖNGYÖS VÁROS ÖNKORMÁNYZATA</t>
  </si>
  <si>
    <t xml:space="preserve">2017. évi MÓDOSÍTOTT előirányzat                </t>
  </si>
  <si>
    <t>BERUHÁZÁSI KIADÁSOK</t>
  </si>
  <si>
    <t>Vízgazdálkodás</t>
  </si>
  <si>
    <t>Dél-Kálvária szennyvízelvezetés önkormányzati ingatlanhoz</t>
  </si>
  <si>
    <t>Szállítási ágazat</t>
  </si>
  <si>
    <t>Energia ágazat</t>
  </si>
  <si>
    <t>Közvilágítási lámpa Hegyalja-Üdülő sor közötti úton (Jobbik)</t>
  </si>
  <si>
    <t>Közvilágítás kiépítése a Zöldhíd utcai gyeprácsos parkolónál (MSZP-DK)</t>
  </si>
  <si>
    <t>Közvilágítás fejlesztés 3.sz. választókörzetben (MSZP-DK)</t>
  </si>
  <si>
    <t>Közvilágítás fejlesztése Püspöki úti gyalogátkelőhelynél  (Jobbik)</t>
  </si>
  <si>
    <t>Karácsonyi dekoráció vásárlása a 10-es körzetbe (Jobbik)</t>
  </si>
  <si>
    <t>Karácsonyi dekoráció vásárlása a 9-es körzetbe (Jobbik)</t>
  </si>
  <si>
    <t>Közvilágítás korszerűsítése</t>
  </si>
  <si>
    <t>Park ágazat</t>
  </si>
  <si>
    <t>Egyéb ágazat</t>
  </si>
  <si>
    <t>BERUHÁZÁSOK ÖSSZESEN</t>
  </si>
  <si>
    <t>FELÚJÍTÁSI KIADÁSOK</t>
  </si>
  <si>
    <t xml:space="preserve">Vízgazdálkodás </t>
  </si>
  <si>
    <t>Egyéb önkormányzati felújítások</t>
  </si>
  <si>
    <t>FELÚJÍTÁSOK ÖSSZESEN</t>
  </si>
  <si>
    <t xml:space="preserve">FELHALMOZÁSI KIADÁSOK ÖSSZESEN </t>
  </si>
  <si>
    <t>POLGÁRMESTERI HIVATAL</t>
  </si>
  <si>
    <t>Gép- és bútorbeszerzés</t>
  </si>
  <si>
    <t>Informatikai fejlesztések</t>
  </si>
  <si>
    <t>Ssz.</t>
  </si>
  <si>
    <t>Cím, alcím megnevezése</t>
  </si>
  <si>
    <t xml:space="preserve">2017. évi EREDETI előirányzat              </t>
  </si>
  <si>
    <t xml:space="preserve">2017. évi MÓDOSÍTOTT előirányzat              </t>
  </si>
  <si>
    <t>Pénzátadás, egyéb támogatás működésre</t>
  </si>
  <si>
    <t>Pénzátadás, egyéb támogatás felhalm.</t>
  </si>
  <si>
    <t>Kiadások MINDÖSZ-SZESEN</t>
  </si>
  <si>
    <t>Come Prima Kulturális Egyesület támogatása</t>
  </si>
  <si>
    <t>Közműv. és kultúrális feladatok, támogatások</t>
  </si>
  <si>
    <t>TAO-s támogatásban részesült sportegyesületek támogatása</t>
  </si>
  <si>
    <t>Utánpótlás egyesületek bérleti díj támogatása</t>
  </si>
  <si>
    <t>Gyöngyösi Atlétikai Klub</t>
  </si>
  <si>
    <t>Gyöngyösi Diák és Szabadidősport Egyesület</t>
  </si>
  <si>
    <t>Gyöngyösi Kézilabda Klub</t>
  </si>
  <si>
    <t>Gyöngysport Kézilabda Nonprofit Kft támogatása</t>
  </si>
  <si>
    <t>Sporttámogatási tartalék</t>
  </si>
  <si>
    <t>Sporttevékenység támogatása</t>
  </si>
  <si>
    <t>Sportfólió Kft. támogatása</t>
  </si>
  <si>
    <t>Városi Televízió Kft. támogatása</t>
  </si>
  <si>
    <t>ebből Gyöngyösi Újság és Városi Honlapszerkesztés</t>
  </si>
  <si>
    <t>ebből Gyöngyösi Kalendárium</t>
  </si>
  <si>
    <t>Polgármesteri keret</t>
  </si>
  <si>
    <t>Alpolgármesteri keretek</t>
  </si>
  <si>
    <t>Központi Orvosi Ügyelet támogatása</t>
  </si>
  <si>
    <t>Média támogatása</t>
  </si>
  <si>
    <t>Magyar Máltai Szeretszolg. tev. támogatása (idősek otthona)</t>
  </si>
  <si>
    <t xml:space="preserve">Polgárőrség támogatása Gyöngyös </t>
  </si>
  <si>
    <t>Polgárőrség támogatása Mátrafüred</t>
  </si>
  <si>
    <t>Önkormányzati ösztöndíj rendszer</t>
  </si>
  <si>
    <t>Bursa Hungarica Felsőokt. Önk. Ösztöndíj Pályázat</t>
  </si>
  <si>
    <t>Egyházak támogatási kerete</t>
  </si>
  <si>
    <t>Közgyűjtemények támogatása (Egyházi Kincstár, Palóc Babamúzeum, Ferences Műemléki Könyvtár, Huszár L. Éremtár)</t>
  </si>
  <si>
    <t>XIX. századi piac megrendezésének támogatása</t>
  </si>
  <si>
    <t>Gitárfesztivál támogatása</t>
  </si>
  <si>
    <t>Fogorvosok támogatása</t>
  </si>
  <si>
    <t>Gyöngyös-Mátra Turisztikai Deszt. általános támogatás</t>
  </si>
  <si>
    <t>Idegenforgalmi feladatokkal kapcsolatos támogatás</t>
  </si>
  <si>
    <t>Nyugdíjasokat tömörítő szervezetek támogatása</t>
  </si>
  <si>
    <t>Ingyenes egészségügyi szűrővizsgálatok és mentális egészségvédelmi programok támogatása 3 év alatti gyermekek és szüleik számára</t>
  </si>
  <si>
    <t xml:space="preserve">Strand energetikai fejlesztés (II. ütem) </t>
  </si>
  <si>
    <t>Üdvhadsereg Reménység Centrum működtetés támogatása</t>
  </si>
  <si>
    <t>Egyéb támogatások</t>
  </si>
  <si>
    <t>Gyöngyösi Diákokért Alapítvány támogatása</t>
  </si>
  <si>
    <t>Muzsikál az Erdő Alapítvány támogatása</t>
  </si>
  <si>
    <t>"Pro Musica" Ének-Zenei Alapítvány támogatása</t>
  </si>
  <si>
    <t>Musica Mansueta Tücsökzenekar Alapítvány támogatása</t>
  </si>
  <si>
    <t>Vidróczki Alapítvány támogatása</t>
  </si>
  <si>
    <t>GYÖNGY Nemz. Néptáncfesztivál Alapítvány támogatása</t>
  </si>
  <si>
    <t>Meseházikó Alapítvány a Gyermekszínjátszásért támogatása</t>
  </si>
  <si>
    <t>Cantus Corvinus Alapítvány támogatása</t>
  </si>
  <si>
    <t>Ördögszekér Alapítvány támogatása (Borostyán Néptáncegyüttes)</t>
  </si>
  <si>
    <t>Gyöngyösi Úszó Alapítvány támogatása</t>
  </si>
  <si>
    <t>Autista Alapítvány támogatása</t>
  </si>
  <si>
    <t>Bugát -RichterAlapítvány és Berze Iskolafejlesztési Alapítvány támogatása</t>
  </si>
  <si>
    <t>Berze Iskolafejlesztési Alapítvány (Mikola  Sándor középiskolai vetélkedő)</t>
  </si>
  <si>
    <t>Egyéb alapítványi támogatások</t>
  </si>
  <si>
    <t>Alapítványi támogatások összesen</t>
  </si>
  <si>
    <t>Céljelleggel adott támogatások MINDÖSSZESEN</t>
  </si>
  <si>
    <t>-</t>
  </si>
  <si>
    <t>2017. évi MÓDOSÍTOTT előirányzat</t>
  </si>
  <si>
    <t>2017. évi EREDETI előirányzat</t>
  </si>
  <si>
    <t xml:space="preserve">2017. évi módosított előirányzat </t>
  </si>
  <si>
    <t>Tüzelőanyag támogatás</t>
  </si>
  <si>
    <t>Egyéb dologi kiadások</t>
  </si>
  <si>
    <t>ÖSSZESEN</t>
  </si>
  <si>
    <t>Teljesítés</t>
  </si>
  <si>
    <t xml:space="preserve">2017. évi EREDETI előirányzat      </t>
  </si>
  <si>
    <t xml:space="preserve">2017. évi MÓDOSÍTOTT előirányzat      </t>
  </si>
  <si>
    <t>a) Hulladékgazdálkodás</t>
  </si>
  <si>
    <t>Szelektív hulladékgyűjtés</t>
  </si>
  <si>
    <t>b) Zöldterületek védelme</t>
  </si>
  <si>
    <t>Faültetés</t>
  </si>
  <si>
    <t>Allergén növények irtása</t>
  </si>
  <si>
    <t>c) Vizek védelme, szennyvízelvezetés</t>
  </si>
  <si>
    <t>Vízminőség-elemzések</t>
  </si>
  <si>
    <t xml:space="preserve">Utólagos szennyvízrákötések </t>
  </si>
  <si>
    <t>d) Környezetvédelmi oktatás</t>
  </si>
  <si>
    <t>Környezetvédelmi oktatás, szemléletformálás támogatása</t>
  </si>
  <si>
    <t>Környezetvédelmi oktató, propaganda, szakmai programok</t>
  </si>
  <si>
    <t>e) Egyéb környezetvédelmet segítő tevékenység</t>
  </si>
  <si>
    <t>Klímavédelem</t>
  </si>
  <si>
    <t>Galambok elleni védekezés támogatása (lakossági)</t>
  </si>
  <si>
    <t xml:space="preserve">Kötelező tartalék </t>
  </si>
  <si>
    <t>NORMATÍV ÁLLAMI HOZZÁJÁRULÁS JOGCÍMEI ÉS ÖSSZEGE</t>
  </si>
  <si>
    <t>Ssz</t>
  </si>
  <si>
    <t>Jogszabályi hivatkozás</t>
  </si>
  <si>
    <t xml:space="preserve">2017. évi EREDETI előirányzat             </t>
  </si>
  <si>
    <t>Mutató 
(Hő, db)</t>
  </si>
  <si>
    <t>ÖNKORMÁNYZATI FELADATOK</t>
  </si>
  <si>
    <t xml:space="preserve">I. Helyi önkormányzat működésének általános támogatása </t>
  </si>
  <si>
    <t>2.m.I.</t>
  </si>
  <si>
    <t>Önkormányzati hivatal működésének támogatása - elismert hivatali létszám alapján</t>
  </si>
  <si>
    <t>2.m.I.1.a)</t>
  </si>
  <si>
    <t>Önkormányzati hivatal működésének támogatása - beszámítás után</t>
  </si>
  <si>
    <t>A zöldterület-gazdálkodással kapcsolatos feladatok ellátásának támogatása</t>
  </si>
  <si>
    <t>2.m.I.1.ba)</t>
  </si>
  <si>
    <t>A zöldterület-gazdálkodással kapcsolatos feladatok ellátásának támogatása beszámítás után</t>
  </si>
  <si>
    <t>Közvilágítás fenntartásának támogatása</t>
  </si>
  <si>
    <t>2.m.I.1.bb)</t>
  </si>
  <si>
    <t>Közvilágítás fenntartásának támogatása - beszámítás után</t>
  </si>
  <si>
    <t>Köztemető fenntartással kapcsolatos feladatok támogatása</t>
  </si>
  <si>
    <t>2.m.I.1.bc)</t>
  </si>
  <si>
    <t>Köztemető fenntartással kapcsolatos feladatok támogatása - beszámítás után</t>
  </si>
  <si>
    <t>Közutak fenntartásának támogatása</t>
  </si>
  <si>
    <t>2.m.I.1.bd)</t>
  </si>
  <si>
    <t>Közutak fenntartásának támogatása - beszámítás után</t>
  </si>
  <si>
    <t>Egyéb önkormányzati feladatok támogatása</t>
  </si>
  <si>
    <t>2.m.I.1.c)</t>
  </si>
  <si>
    <t>Egyéb önkormányzati feladatok támogatása - beszámítás után</t>
  </si>
  <si>
    <t>Lakott külterülettel kapcsolatos feladatok támogatása</t>
  </si>
  <si>
    <t>2.m.I.1.d)</t>
  </si>
  <si>
    <t>Lakott külterülettel kapcsolatos feladatok támogatása - beszámítás után</t>
  </si>
  <si>
    <t>Üdülőhelyi feladatok támogatása</t>
  </si>
  <si>
    <t>2.m.I.1.e)</t>
  </si>
  <si>
    <t>Üdülőhelyi feladatok támogatása - beszámítás után</t>
  </si>
  <si>
    <t>Beszámítás összege</t>
  </si>
  <si>
    <t>2.m.V.</t>
  </si>
  <si>
    <t>Nem teljesült beszámítás/szolidaritási hozzájárulás alapja</t>
  </si>
  <si>
    <t>2.m.I.2.</t>
  </si>
  <si>
    <t>II. A települési önkormányzatok egyes köznevelési feladatainak támogatása</t>
  </si>
  <si>
    <t>Óvodapedagógusok elismert létszáma (8 hó)</t>
  </si>
  <si>
    <t>2.m.II.1.(1) 1</t>
  </si>
  <si>
    <t>Pedagógus szakképzettséggel nem rendelkező, az óvodapedagógusok munkáját közvetlenül segítők létszáma (8 hó)</t>
  </si>
  <si>
    <t>2.m.II.1.(2) 1</t>
  </si>
  <si>
    <t>Pedagógus szakképzettséggel rendelkező, az óvodapedagógusok munkáját közvetlenül segítők létszáma (8 hó)</t>
  </si>
  <si>
    <t>2.m.II.1.(3) 1</t>
  </si>
  <si>
    <t>Óvodapedagógusok elismert létszáma (4 hó)</t>
  </si>
  <si>
    <t>2.m.II.1.(1) 2</t>
  </si>
  <si>
    <t>Pedagógus szakképzettséggel nem rendelkező, az óvodapedagógusok munkáját közvetlenül segítők létszáma (4 hó)</t>
  </si>
  <si>
    <t>2.m.II.1.(2) 2</t>
  </si>
  <si>
    <t>Pedagógus szakképzettséggel rendelkező, az óvodapedagógusok munkáját közvetlenül segítők létszáma (4 hó)</t>
  </si>
  <si>
    <t>2.m.II.1.(3)</t>
  </si>
  <si>
    <t>Óvodapedagógusok elismert létszáma (pótlólagos összeg)</t>
  </si>
  <si>
    <t>2.m.II.1.(4) 2</t>
  </si>
  <si>
    <t xml:space="preserve">Pedagógus szakképzettséggel rendelkező, óvodapedagógusok nevelő munkáját közvetlenül segítők pótlólagos támogatása </t>
  </si>
  <si>
    <t>2.m.II.1.(5) 2</t>
  </si>
  <si>
    <t>Óvoda működtetési támogatás, gyermekek teljes idejű óvodai nevelésre szervezett csoportja (8 hó)</t>
  </si>
  <si>
    <t>2.m.II.2.(1) 1</t>
  </si>
  <si>
    <t>Óvoda működtetési támogatás, gyermekek teljes idejű óvodai nevelésre szervezett csoportja (4 hó)</t>
  </si>
  <si>
    <t>2.m.II.2.(1) 2</t>
  </si>
  <si>
    <t>Köznevelési intézmények működtetéséhez kapcsolódó támogatás</t>
  </si>
  <si>
    <t>2.m.II.4.</t>
  </si>
  <si>
    <t>Alapfokú végzettségű pedagógus II. kategóriába sorolt óvodapedagógusok kiegészítő támogatása  (2015. december 31-ig megszerzett minősítések után)</t>
  </si>
  <si>
    <t>2.m.II.4.a (1)</t>
  </si>
  <si>
    <t>Alapfokú végzettségű mesterpedagógus kategóriába sorolt óvodapedagógusok kiegészítő támogatása  (2015. december 31-ig megszerzett minősítések után)</t>
  </si>
  <si>
    <t>2.m.II.4.a (2)</t>
  </si>
  <si>
    <t>Alapfokú végzettségű pedagógus II. kategóriába sorolt óvodapedagógusok kiegészítő támogatása  (2016. december 31-ig megszerzett minősítések után)</t>
  </si>
  <si>
    <t>Alapfokú végzettségű mesterpedagógus kategóriába sorolt óvodapedagógusok kiegészítő támogatása  (2016. december 31-ig megszerzett minősítések után)</t>
  </si>
  <si>
    <t>III. Települési önkormányzatok szociális és gyermekjóléti feladatainak támogatása</t>
  </si>
  <si>
    <t>Családi bölcsőde</t>
  </si>
  <si>
    <t>Gyermekétkeztetés támogatása - bértámogatás</t>
  </si>
  <si>
    <t>2.m.III.5.a)</t>
  </si>
  <si>
    <t>Gyermekétkeztetés támogatása - üzemeltetés</t>
  </si>
  <si>
    <t>2.m.III.5.b)</t>
  </si>
  <si>
    <t>Rászoruló gyermekek intézményen kívüli szünidei étkeztetésének támogatása</t>
  </si>
  <si>
    <t>Kiegészítő támogatás a bölcsődében foglalkoztatott, felsőfokú végzettségű kisgyermeknevelők béréhez</t>
  </si>
  <si>
    <t>2.m.III.7.</t>
  </si>
  <si>
    <t>IV. Könyvtári, közművelődési és múzeumi feladatok támogatása</t>
  </si>
  <si>
    <t>ÁLLAMI TÁMOGATÁS ÖNKORMÁNYZATI FELADATOKRA ÖSSZESEN (I+II+III+IV)</t>
  </si>
  <si>
    <t>TÁRSULÁSI FELADATOK</t>
  </si>
  <si>
    <t>Család- és gyermekjóléti szolgálat</t>
  </si>
  <si>
    <t>2.m.III.3.a</t>
  </si>
  <si>
    <t>Család- és gyermekjóléti központ</t>
  </si>
  <si>
    <t>2.m.III.3.b</t>
  </si>
  <si>
    <t xml:space="preserve">Szociális étkeztetés </t>
  </si>
  <si>
    <t>2.m.III.3.c (2)</t>
  </si>
  <si>
    <t>Időskorúak nappali intézményi ellátása</t>
  </si>
  <si>
    <t xml:space="preserve">2.m.III.3.f (2) </t>
  </si>
  <si>
    <t xml:space="preserve">Fogyatékos és demens személyek nappali intézményi ellátása </t>
  </si>
  <si>
    <t>2.m.III.3.g (2)</t>
  </si>
  <si>
    <t xml:space="preserve">Foglalkoztatási támogatásban is részesülő fogyatékos és demens személyek nappali intézményi ellátása </t>
  </si>
  <si>
    <t>2.m.III.3.g (4)</t>
  </si>
  <si>
    <t xml:space="preserve">Pszichiátriai betegek nappali intézményi ellátása </t>
  </si>
  <si>
    <t>2.m.III.3.h (2)</t>
  </si>
  <si>
    <t xml:space="preserve">Szenvedélybetegek nappali intézményi ellátása </t>
  </si>
  <si>
    <t>2.m.III.3.h (6)</t>
  </si>
  <si>
    <t xml:space="preserve">Hajléktalanok nappali intézményi ellátása </t>
  </si>
  <si>
    <t>2.m.III.3.i (2)</t>
  </si>
  <si>
    <t xml:space="preserve">Foglalkoztatási támogatásban részesülő hajléktalanok nappali intézményi ellátása </t>
  </si>
  <si>
    <t>2.m.III.3.i (4)</t>
  </si>
  <si>
    <t>Hajléktalanok átmeneti szállása, éjjeli menedékhely összesen</t>
  </si>
  <si>
    <t>2.m.III.3.k (6)</t>
  </si>
  <si>
    <t>Támogató szolgáltatás - alaptámogatás</t>
  </si>
  <si>
    <t>2.m.III.3.l</t>
  </si>
  <si>
    <t>Támogató szolgáltatás - teljesítménytámogatás</t>
  </si>
  <si>
    <t>Pszichiátriai betegek részére nyújtott közösségi alapellátás - alaptámogatás</t>
  </si>
  <si>
    <t>2.m.III.3.m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</si>
  <si>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</si>
  <si>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</si>
  <si>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</si>
  <si>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Egyes szociális szakosított ellátások, valamint a gyermekek átmeneti gondozásával kapcsolatos feladatok támogatása - bértámogatás</t>
  </si>
  <si>
    <t>2.m.III.4.a</t>
  </si>
  <si>
    <t>Egyes szociális szakosított ellátások, valamint a gyermekek átmeneti gondozásával kapcsolatos feladatok támogatása - intézmény-üzemeltetés</t>
  </si>
  <si>
    <t>2.m.III.4.b</t>
  </si>
  <si>
    <t>ÁLLAMI TÁMOGATÁS TÁRSULÁSI FELADATOKRA ÖSSZESEN</t>
  </si>
  <si>
    <t>ÁLLAMI TÁMOGATÁS MINDÖSSZESEN</t>
  </si>
  <si>
    <t>Mutató 
(fő, db)</t>
  </si>
  <si>
    <t>Intézmény és feladat megnevezése</t>
  </si>
  <si>
    <t>Kiadások</t>
  </si>
  <si>
    <t>saját bev. és állami tám.</t>
  </si>
  <si>
    <t>önk. tám.</t>
  </si>
  <si>
    <t>összesen</t>
  </si>
  <si>
    <t>önkorm. tám.</t>
  </si>
  <si>
    <t>Tagsági díjak, könyvvizsgálat</t>
  </si>
  <si>
    <t>Felelősségbiztosítási Alap</t>
  </si>
  <si>
    <t xml:space="preserve">Pedagógiai szakmai szolgáltatás </t>
  </si>
  <si>
    <t xml:space="preserve">Drog Prevenciós Alap </t>
  </si>
  <si>
    <t xml:space="preserve">Bűnmegelőzési program </t>
  </si>
  <si>
    <t xml:space="preserve">Humán papillomavírus elleni védőoltás </t>
  </si>
  <si>
    <t xml:space="preserve">Helytörténeti vetélkedő </t>
  </si>
  <si>
    <t>Bugát Pál középiskolai természetismereti vetélkedő</t>
  </si>
  <si>
    <t xml:space="preserve">Mátra Múzeum múzeumi órák megtartása </t>
  </si>
  <si>
    <t>Szoc.ellátások méltányossági  támogatás és kulturális keret</t>
  </si>
  <si>
    <t>Közművelődési és kulturális feladatok (3/C.mell. 1.)</t>
  </si>
  <si>
    <t>Sporttevékenység támogatása (3/C.mell. 2.)</t>
  </si>
  <si>
    <t>Okt. és Kult. Biz. kerete (oktatási feladatok) (3/C.mell. 3.)</t>
  </si>
  <si>
    <t xml:space="preserve">Sportfólió Kft támogatása </t>
  </si>
  <si>
    <t>Városi Televízió Kft támogatása  (3/C.mell. 5.)</t>
  </si>
  <si>
    <t>Egyéb támogatások (3/C mell. 6.)</t>
  </si>
  <si>
    <t>Alapítványi támogatások (3/C.mell. 7.)</t>
  </si>
  <si>
    <t>Cafetéria-rendszer jutt. (intézmények és Közszolg. Csop.)</t>
  </si>
  <si>
    <t>Önként vállalt feladatok MINDÖSSZESEN</t>
  </si>
  <si>
    <t>BEVÉTELEK</t>
  </si>
  <si>
    <t>KIADÁSOK</t>
  </si>
  <si>
    <t>NETTÓ</t>
  </si>
  <si>
    <t>BRUTTÓ</t>
  </si>
  <si>
    <t xml:space="preserve">Településrészt normatív módon megillető támogatás </t>
  </si>
  <si>
    <t>Részönkormányzat kiadásai</t>
  </si>
  <si>
    <t>- önkormányzatok általános támogatása *</t>
  </si>
  <si>
    <t>Részönk. képviselők tiszteletdíja és járuléka</t>
  </si>
  <si>
    <t>- Üdülőhelyi feladatok</t>
  </si>
  <si>
    <t>Mátrafüredi Óvoda működési jellegű kiadásai</t>
  </si>
  <si>
    <t>- Pénzbeli szociális juttatások *</t>
  </si>
  <si>
    <t>Igazgatási feladatok *</t>
  </si>
  <si>
    <t>Helyi adók összesen</t>
  </si>
  <si>
    <t>Központi Orvosi Ügyelet kiadásai*</t>
  </si>
  <si>
    <t>- építményadó</t>
  </si>
  <si>
    <t>- magánszem. kommunális adója</t>
  </si>
  <si>
    <t>- helyi iparűzési adó</t>
  </si>
  <si>
    <t>Szociálpolitikai feladatok</t>
  </si>
  <si>
    <t>- idegenforgalmi adó</t>
  </si>
  <si>
    <t>Polgárőrség támogatása</t>
  </si>
  <si>
    <t>Gépjáműadó</t>
  </si>
  <si>
    <t xml:space="preserve">Kommunális kiadások </t>
  </si>
  <si>
    <t>Mátrafüredi Óvoda bevételei</t>
  </si>
  <si>
    <t>- Park fenntartás</t>
  </si>
  <si>
    <t>Mátrafüredi Óvoda normatív támogatása</t>
  </si>
  <si>
    <t>- Útkarbantartás</t>
  </si>
  <si>
    <t>Temetőfenntartással kapcsolatos bevételek *</t>
  </si>
  <si>
    <t>- Közvilágítás</t>
  </si>
  <si>
    <t>Értékpapír, hozam és üzletrészértékesítés bevétele *</t>
  </si>
  <si>
    <t>- Temetőfenntartási feladatok*</t>
  </si>
  <si>
    <t>Közterület használati díj</t>
  </si>
  <si>
    <t>- Csapadékcsatorna elvezető rendszerek karbantartása</t>
  </si>
  <si>
    <t>Hitelekből származó bevétel / kötelezettséggel nem terhelt maradvány *</t>
  </si>
  <si>
    <t>- Közkifolyók vízdíja</t>
  </si>
  <si>
    <t>Ivóvíz- és szennyvízvagyon használati díja *</t>
  </si>
  <si>
    <t>Forráshiány</t>
  </si>
  <si>
    <t>- Nyilvános illemhely üzemeltetése és közüzemi díjai</t>
  </si>
  <si>
    <t xml:space="preserve">Felhalmozási, felújítási kiadások </t>
  </si>
  <si>
    <t>Temető kerítés és térburkolat felújítása</t>
  </si>
  <si>
    <t>Adósságszolgálati kötelezettség *</t>
  </si>
  <si>
    <t>Általános tartalék *</t>
  </si>
  <si>
    <t>Bevételi többlet</t>
  </si>
  <si>
    <t>Bevételek mindösszesen</t>
  </si>
  <si>
    <t>Kiadások mindösszesen</t>
  </si>
  <si>
    <r>
      <t xml:space="preserve">CÍMREND </t>
    </r>
    <r>
      <rPr>
        <b/>
        <sz val="11"/>
        <rFont val="Arial"/>
        <family val="2"/>
        <charset val="238"/>
      </rPr>
      <t xml:space="preserve">
B E V É T E L E K</t>
    </r>
  </si>
  <si>
    <t>Fejezetek</t>
  </si>
  <si>
    <t>I. Fejezet</t>
  </si>
  <si>
    <t>II. Fejezet</t>
  </si>
  <si>
    <t>III. Fejezet</t>
  </si>
  <si>
    <t>IV. Fejezet</t>
  </si>
  <si>
    <t>Polgármesteri Hivatal</t>
  </si>
  <si>
    <t>Önkormányzati Intézmények</t>
  </si>
  <si>
    <t>Önkormányzati feladatok</t>
  </si>
  <si>
    <t>Finanszírozási műveletek</t>
  </si>
  <si>
    <t>Címek</t>
  </si>
  <si>
    <t>1. Működési célú támogatások</t>
  </si>
  <si>
    <t>1. Hitel, kölcsönfelvétel</t>
  </si>
  <si>
    <t>2. Felhalmozási célú támogatások</t>
  </si>
  <si>
    <t>2. Értékpapírok bevételei</t>
  </si>
  <si>
    <t>3. Közhatalmi bevételek</t>
  </si>
  <si>
    <t>3. Maradvány igénybevétele</t>
  </si>
  <si>
    <t>4. Működési bevételek</t>
  </si>
  <si>
    <t>4. Irányítószervi támogatás</t>
  </si>
  <si>
    <t>5. Felhalmozási bevételek</t>
  </si>
  <si>
    <t>5. Betétek megszüntetése</t>
  </si>
  <si>
    <t>6. Működési célú átvett pénzeszköz</t>
  </si>
  <si>
    <t>7. Felhalmozási célú átvett pénzeszköz</t>
  </si>
  <si>
    <t>Alcímek</t>
  </si>
  <si>
    <t>1. Visonta úti Bölcsőde</t>
  </si>
  <si>
    <t>Címenként változó !</t>
  </si>
  <si>
    <t>2. Dobó úti Bölcsöde</t>
  </si>
  <si>
    <t>3. Gyöngyös Város Óvodái</t>
  </si>
  <si>
    <t>4. Gyöngyök</t>
  </si>
  <si>
    <t>1. kötelező feladat</t>
  </si>
  <si>
    <t>2. nem kötelező feladat</t>
  </si>
  <si>
    <t>Előirányzat-csoport</t>
  </si>
  <si>
    <t>1. Működési bevételek</t>
  </si>
  <si>
    <t xml:space="preserve">2. Beruházási, felújítási bevételek </t>
  </si>
  <si>
    <t xml:space="preserve">Címenként változó ! </t>
  </si>
  <si>
    <t>8. Irányítószervi támogatás</t>
  </si>
  <si>
    <r>
      <t xml:space="preserve">CÍMREND </t>
    </r>
    <r>
      <rPr>
        <b/>
        <sz val="11"/>
        <rFont val="Arial"/>
        <family val="2"/>
        <charset val="238"/>
      </rPr>
      <t xml:space="preserve">
K I A D Á S O K</t>
    </r>
  </si>
  <si>
    <t>1. Személyi juttatás</t>
  </si>
  <si>
    <t>1. Hitel- és kölcsöntörlesztés</t>
  </si>
  <si>
    <t>2. Munkaadókat terhelő járulékok és szociális hozzájárulási adó</t>
  </si>
  <si>
    <t>2. Értékpapírok kiadásai</t>
  </si>
  <si>
    <t>3. Dologi kiadások</t>
  </si>
  <si>
    <t>4. Irányítószervi támogatás folyósítása</t>
  </si>
  <si>
    <t>4. Ellátottak pénzbeli juttatásai</t>
  </si>
  <si>
    <t>5. Betét elhelyezés</t>
  </si>
  <si>
    <t>5. Egyéb működési célú kiadások</t>
  </si>
  <si>
    <t>6. Beruházási kiadás</t>
  </si>
  <si>
    <t>7. Felújítási kiadás</t>
  </si>
  <si>
    <t>8. Egyéb felhalmozási célú kiadások</t>
  </si>
  <si>
    <t>9. Tartalékok</t>
  </si>
  <si>
    <t>1. kötelező feladatok</t>
  </si>
  <si>
    <t>2. nem kötelező feladatok</t>
  </si>
  <si>
    <t>1. Működési kiadások</t>
  </si>
  <si>
    <t>2. Beruházási, felújítási kiadások</t>
  </si>
  <si>
    <t>4. Élelmezési kiadások</t>
  </si>
  <si>
    <t>5. Ellátottak pénzbeli juttatásai</t>
  </si>
  <si>
    <t>6. Egyéb működési célú kiadások</t>
  </si>
  <si>
    <t>7. Beruházási kiadás</t>
  </si>
  <si>
    <t>8. Felújítási kiadás</t>
  </si>
  <si>
    <t>9. Egyéb felhalmozási célú kiadások</t>
  </si>
  <si>
    <t xml:space="preserve">Működési </t>
  </si>
  <si>
    <t>Felhalm.</t>
  </si>
  <si>
    <t xml:space="preserve">Hivatkozás </t>
  </si>
  <si>
    <t>Sor száma</t>
  </si>
  <si>
    <t>Sor neve</t>
  </si>
  <si>
    <t>Összeg EFt</t>
  </si>
  <si>
    <t>Hiányra gyakorolt hatása EFt 
(-) csökken (+) nő</t>
  </si>
  <si>
    <t>PONT</t>
  </si>
  <si>
    <t>Int.fentart érintő</t>
  </si>
  <si>
    <t>működés</t>
  </si>
  <si>
    <t>felhalmozás</t>
  </si>
  <si>
    <t>HIÁNY ÖSSZEGE</t>
  </si>
  <si>
    <t>MÓDOSÍTÓ INDÍTVÁNYOK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</si>
  <si>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</si>
  <si>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</si>
  <si>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</si>
  <si>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</si>
  <si>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</si>
  <si>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</si>
  <si>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</si>
  <si>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</si>
  <si>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</si>
  <si>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</si>
  <si>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</si>
  <si>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</si>
  <si>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</si>
  <si>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</si>
  <si>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</si>
  <si>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</si>
  <si>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</si>
  <si>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</si>
  <si>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</si>
  <si>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</si>
  <si>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</si>
  <si>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</si>
  <si>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</si>
  <si>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</si>
  <si>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</si>
  <si>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EGYÉB</t>
  </si>
  <si>
    <t>2.1</t>
  </si>
  <si>
    <t>3.1</t>
  </si>
  <si>
    <t>3.2</t>
  </si>
  <si>
    <t>3.3</t>
  </si>
  <si>
    <t>3.4</t>
  </si>
  <si>
    <t>3.5</t>
  </si>
  <si>
    <t>Átcsoportosítások</t>
  </si>
  <si>
    <t>4.1</t>
  </si>
  <si>
    <t>4.2</t>
  </si>
  <si>
    <t>4.3</t>
  </si>
  <si>
    <t>4.4</t>
  </si>
  <si>
    <t>Az ülésen elfogadott módosító indítványok</t>
  </si>
  <si>
    <t>MÓDOSÍTÁS ÖSSZESEN</t>
  </si>
  <si>
    <t>HIÁNY ÖSSZEGE MÓDOSÍTÁS UTÁN</t>
  </si>
  <si>
    <t>MÉRLEG ELTÉRÉS</t>
  </si>
  <si>
    <t>Eltérés módosítás után</t>
  </si>
  <si>
    <t>1.1</t>
  </si>
  <si>
    <t>Irányítószervi támogatás működési</t>
  </si>
  <si>
    <t>Irányítószervi támogatás felhalmozási</t>
  </si>
  <si>
    <t>Képviselői keret terhére nyújtott támogatás</t>
  </si>
  <si>
    <t>Szociális célú étkezési burgonya vásárlás</t>
  </si>
  <si>
    <t>SZENNYVÍZ TELEP BÉRLETI DÍJ FELHASZNÁLÁSA</t>
  </si>
  <si>
    <t>Tervezett feladatok összesen</t>
  </si>
  <si>
    <t>IVÓVÍZVAGYON BÉRLETI DÍJ FELHASZNÁLÁSA</t>
  </si>
  <si>
    <t xml:space="preserve">Dél-Kálvária ivóvízellátás önkormányzati telekhez </t>
  </si>
  <si>
    <t xml:space="preserve">Szennyvíz+ivóvíz felhasználás összesen: </t>
  </si>
  <si>
    <t>Nem tervezett felhasználás</t>
  </si>
  <si>
    <t>2017. évi eredeti előirányzat</t>
  </si>
  <si>
    <t>Tartalék</t>
  </si>
  <si>
    <t>Alapítói hozzájárulás Ny-hevesi Reg. Hulladékgazd. Önk. Társulásnak</t>
  </si>
  <si>
    <t>Vízhez szoktató program nagycsoportos óvodásoknak</t>
  </si>
  <si>
    <t>2018. évi előirányzat I. forduló</t>
  </si>
  <si>
    <t xml:space="preserve">2017. évi EREDETI előirányzat   </t>
  </si>
  <si>
    <t xml:space="preserve">2017. évi EREDETI előirányzat        </t>
  </si>
  <si>
    <t>Felsofokú végzettségu kisgyermeknevelok, szaktanácsadók bértámogatása</t>
  </si>
  <si>
    <t>Bölcsodei dajkák, középfokú végzettségu kisgyermeknevelok, szaktanácsadók bértámogatása</t>
  </si>
  <si>
    <t>Bölcsőde üzemeltetési támogatás</t>
  </si>
  <si>
    <t>Házi segítségnyújtás - szociális segítés</t>
  </si>
  <si>
    <t>Házi segítségnyújtás - személyi gondozás</t>
  </si>
  <si>
    <t>2.m.III.3.da</t>
  </si>
  <si>
    <t>2.m.III.3.db (2)</t>
  </si>
  <si>
    <t>Közlekedésfejlesztési tanulmány a 24-es főút gyöngyösi szakaszára</t>
  </si>
  <si>
    <t>Közterület takarítás, kézi szemetes ürítés, locsolás, síkosságmentesítés GYÖNGYÖS</t>
  </si>
  <si>
    <t>Közterület takarítás, kézi szemetes ürítés, locsolás, síkosságmentesítés MÁTRAFÜRED</t>
  </si>
  <si>
    <t>Illegális hulladék begyűjtése, elszállítása</t>
  </si>
  <si>
    <t>Külföldi kiküldetés, kiadványok, rendezvények személyi jell. kiadásai</t>
  </si>
  <si>
    <t>Külföldi kiküldetés, kiadványok, rendezvények személyi jellegű kiadásainak járulékai</t>
  </si>
  <si>
    <t>Intézményi jutalmazási keret járulékai</t>
  </si>
  <si>
    <t>Közfoglalkoztatás személyi jellegű kiadásainak járulékai</t>
  </si>
  <si>
    <t>Kisegítő mg-i szolgáltatásokkal kapcs. egyéb feladatok</t>
  </si>
  <si>
    <t>Közutakkal kapcsolatos egyéb feladatok</t>
  </si>
  <si>
    <t>Energiagazdálkodással kapcsolatos egyéb feladatok</t>
  </si>
  <si>
    <t>Város- és községgazdálkodással kapcsolatos egyéb feladatok</t>
  </si>
  <si>
    <t>- ebből: egyéb működési célú átadások</t>
  </si>
  <si>
    <t>Adatok Ft-ban</t>
  </si>
  <si>
    <t>Sportfejlesztési koncepció Cselekvési Terv megvalósítása</t>
  </si>
  <si>
    <t>Esélyegyenlőségi Program Cselekvési Terv megvalósítása</t>
  </si>
  <si>
    <t>Kulturális Koncepció Cselekvési Terv megvalósítása</t>
  </si>
  <si>
    <t>Ifjúsági Koncepció Cselekvési Terv megvalósítása</t>
  </si>
  <si>
    <t>Egyéb személyi juttatások</t>
  </si>
  <si>
    <t>Személyi juttatások egyéb járulékai</t>
  </si>
  <si>
    <t>Nyári napközis tábor</t>
  </si>
  <si>
    <t>Drogstratégia megvalósítása</t>
  </si>
  <si>
    <t>Mátrai turista jelzések rendbetétele (Kékes Turista Egyesület)</t>
  </si>
  <si>
    <t>Mátra Honvéd Kaszinó Kulturális Egyesület (közművelődés + Civil Ház)</t>
  </si>
  <si>
    <t>Gyöngyösi Kolping Család Egyesület (közművelődés + Kolping Ház)</t>
  </si>
  <si>
    <t>Fejezet száma</t>
  </si>
  <si>
    <t>Intézmény neve</t>
  </si>
  <si>
    <t>teljes</t>
  </si>
  <si>
    <t>rész</t>
  </si>
  <si>
    <t>I.</t>
  </si>
  <si>
    <t xml:space="preserve">Polgármesteri Hivatal </t>
  </si>
  <si>
    <t>II.</t>
  </si>
  <si>
    <t>Intézmények (1+2+3+4)</t>
  </si>
  <si>
    <t>Kulturális és Rendezvényközpont</t>
  </si>
  <si>
    <t>III.</t>
  </si>
  <si>
    <t>Önkormányzat (1+….+5)</t>
  </si>
  <si>
    <t>Tisztségviselők</t>
  </si>
  <si>
    <t>Mezőőrök</t>
  </si>
  <si>
    <t>Komplex telepprogram</t>
  </si>
  <si>
    <t>Megváltozott munkaképességűek</t>
  </si>
  <si>
    <t>Önkormányzat mindösszesen (I.+II.+III.)</t>
  </si>
  <si>
    <t>Közfoglalkoztatottak létszám-előirányzata az előterjesztés készítésekor</t>
  </si>
  <si>
    <t>TOP-2.-1.-1-15-HE1-2016-00002 Aktiv Ház sport- és szabadidőközpont kilakítása</t>
  </si>
  <si>
    <t>Projektek működési célú támogatása</t>
  </si>
  <si>
    <t>Projektek felhalmozási célú támogatása</t>
  </si>
  <si>
    <t>Város- és községgazdálkodással kapcsolatos egyéb feladatok (2017)</t>
  </si>
  <si>
    <t>Műszaki ellenőri feladatok (2017)</t>
  </si>
  <si>
    <t>Ingatlanrendezéssel és közbeszerzéssel kapcsolatos kiadások</t>
  </si>
  <si>
    <t>Településrendezési eszközök készítése (2017)</t>
  </si>
  <si>
    <t>Rágcsáló mentesítés</t>
  </si>
  <si>
    <t>Csapadékvíz elvezető rendszerek karbantartása GYÖNGYÖS (2017)</t>
  </si>
  <si>
    <t>Csapadékvíz elvezetéssel, köztéri berendezések üzemeltetésével kapcsolatos egyéb feladatok</t>
  </si>
  <si>
    <t>Köztisztasági tevékenységgel kapcsolatos egyéb feladatok</t>
  </si>
  <si>
    <t>Egyéb helyi kivetésű közhatalmi bevételek</t>
  </si>
  <si>
    <t>Közösségellenes bírság</t>
  </si>
  <si>
    <t>Járulék</t>
  </si>
  <si>
    <t>1.</t>
  </si>
  <si>
    <t>2.</t>
  </si>
  <si>
    <t>3.</t>
  </si>
  <si>
    <t>4.</t>
  </si>
  <si>
    <t>5.</t>
  </si>
  <si>
    <t>Adócímkézés működési célú</t>
  </si>
  <si>
    <t>Kulturális és közösségi terek infrastrukturális fejlesztése TOP-7.1.1-16-2016-00038</t>
  </si>
  <si>
    <t>Az ÖNKORMÁNYZATOT MEGILLETŐ 2018. ÉVI</t>
  </si>
  <si>
    <t>Normatíva összege Ft</t>
  </si>
  <si>
    <t>2016. évről áthúzódó bérkompenzáció</t>
  </si>
  <si>
    <t>2.m.III.7.a (1)</t>
  </si>
  <si>
    <t>2.m.III.7.a (2)</t>
  </si>
  <si>
    <t>2.m.III.7.b</t>
  </si>
  <si>
    <t>2.m.III.3.j (1)</t>
  </si>
  <si>
    <t>2.m.III.6.</t>
  </si>
  <si>
    <t>2.m.IV.1.d</t>
  </si>
  <si>
    <t>Egyéb 2017. évi feladatok</t>
  </si>
  <si>
    <t>3 db Sulzer keverő</t>
  </si>
  <si>
    <t>Halászi úti vízmű 1-es és 3-as szűrő töltet rekonstrukció II. ütem</t>
  </si>
  <si>
    <t>Halászi úti vízmű 2-es és 4-es szűrő töltet rekonstrukció</t>
  </si>
  <si>
    <t>Zsellérköz I/B ütem ivóvíz ellátás</t>
  </si>
  <si>
    <t>Jókai utca ivóvíz vezeték felújítás 3. szakasz</t>
  </si>
  <si>
    <t>Jókai utca ivóvíz vezeték felújítás 4. szakasz</t>
  </si>
  <si>
    <t>Új tűzoltó laktanya ivóvíz bekötővezeték</t>
  </si>
  <si>
    <t>Projekt kódja</t>
  </si>
  <si>
    <t>Projekt megnevezése</t>
  </si>
  <si>
    <t>Kiadás összesen</t>
  </si>
  <si>
    <t xml:space="preserve">Személyi juttatás </t>
  </si>
  <si>
    <t>Beruházás</t>
  </si>
  <si>
    <t>Felújítás</t>
  </si>
  <si>
    <t>TOP-2.1.1-15 -HE1-2016-00002</t>
  </si>
  <si>
    <t>Aktív ház sport és szabadidőközpont kialakítása és a környező területek rehabilitációja</t>
  </si>
  <si>
    <t>TOP-1.2.1-15-HE1 -2016-00014</t>
  </si>
  <si>
    <t>Kulturális és aktív turizmus fejlesztése Gyöngyösön</t>
  </si>
  <si>
    <t>KÖFOP-1.2.1-VEKOP-16 -2017-00667</t>
  </si>
  <si>
    <t>Gyöngyös Városi Önkormányzat ASP központhoz való csatlakozása</t>
  </si>
  <si>
    <t>TOP-3.2.1-15-HE1-2016-00005</t>
  </si>
  <si>
    <t>MMK energetikai korszerűsítése</t>
  </si>
  <si>
    <t>TOP-5.2.1-15-HE1-2016-00001</t>
  </si>
  <si>
    <t>A társadalmi együttműködés erősítését szolgáló komplex program Gyöngyösön</t>
  </si>
  <si>
    <t>TOP-7.1.1-16-HE1 -2016-00038</t>
  </si>
  <si>
    <t>Kulturális és közösségi terek infrastrukturális fejlesztése és helyi közösségszervezés a városi helyi fejlesztési stratégiához kapcsolódva</t>
  </si>
  <si>
    <t>KEHOP-2.2.2-15-2016-00091</t>
  </si>
  <si>
    <t>Gyöngyös és térsége szennyvízelvezetésének és tisztításának fejlesztése</t>
  </si>
  <si>
    <t>Városmarketing stratégia elkészítése</t>
  </si>
  <si>
    <t>Dél-Kálvária szennyvízelvezetés önkormányzati ingatlanhoz (2017) használati díj terhére</t>
  </si>
  <si>
    <t>Dél-Kálvária ivóvízellátás önkormányzati telekhez (használati díj terhére)</t>
  </si>
  <si>
    <t>3 db Sulzer keverő (használati díj terhére)</t>
  </si>
  <si>
    <t>Zsellérköz I/B ütem ivóvíz ellátás (használati díj terhére)</t>
  </si>
  <si>
    <t>Új tűzoltó laktanya ivóvíz bekötővezeték (használati díj terhére)</t>
  </si>
  <si>
    <t>Halászi úti vízmű 1-es és 3-as szűrő töltet rekonstrukció II. ütem (használati díj terhére)</t>
  </si>
  <si>
    <t>Halászi úti vízmű 2-es és 4-es szűrő töltet rekonstrukció (használati díj terhére)</t>
  </si>
  <si>
    <t>Jókai utca ivóvíz vezeték felújítás 3. szakasz (használati díj terhére)</t>
  </si>
  <si>
    <t>Jókai utca ivóvíz vezeték felújítás 4. szakasz (használati díj terhére)</t>
  </si>
  <si>
    <t>Kinizsi tér fejlesztése, parkosítása (Jobbik) 2017</t>
  </si>
  <si>
    <t>Utcabútorok beszerzése, kihelyezése 10-es körzet (Jobbik) 2017</t>
  </si>
  <si>
    <t>Országzászló felépítése (2017)</t>
  </si>
  <si>
    <t>Mátrafüredi temető kerítés, térburkolat felújítás (Jobbik) 2017</t>
  </si>
  <si>
    <t>Szent István szobor áthelyezése (2017)</t>
  </si>
  <si>
    <t>Egyéb 2017. évi vízgazdálkodási feladatok</t>
  </si>
  <si>
    <t>Intézményfelújítási keret (2017)</t>
  </si>
  <si>
    <t>Belső-Mérges patak mederfal helyreállítás (2017)</t>
  </si>
  <si>
    <t>Helyi védelem alá helyezett értékek fenntartása, homlokzat-felújítási alap és műemléki védettségű ingatlanok támogatása (2017)</t>
  </si>
  <si>
    <t>Felosztható fejlesztési keret</t>
  </si>
  <si>
    <t>Gyöngyösi Röplabda Sport Egyesület</t>
  </si>
  <si>
    <t>Heves Megyei Katasztrófavédelem</t>
  </si>
  <si>
    <t>EFOP-2.4.2-17 Lakhatási körülmények javítása program</t>
  </si>
  <si>
    <t>Egyéb 2017. évi céltartalékok</t>
  </si>
  <si>
    <t>WIFI karbantartás és a kapcsolódó internet előfizetés</t>
  </si>
  <si>
    <t xml:space="preserve">Szerződés szerinti összeg </t>
  </si>
  <si>
    <t>Köt.váll. éve</t>
  </si>
  <si>
    <t>Éves fizetési kötelezettség</t>
  </si>
  <si>
    <t>I. Hitelek</t>
  </si>
  <si>
    <t>Felhalmozási hitel összesen</t>
  </si>
  <si>
    <t>II. Kötvény</t>
  </si>
  <si>
    <t>Kötvény összesen</t>
  </si>
  <si>
    <t>III. Lízingkötelezettségek, részletfizetések, egyéb több éves kötelezettségvállalás</t>
  </si>
  <si>
    <t xml:space="preserve">Üzletrész vársárlás (Városi Sportcsarnok) </t>
  </si>
  <si>
    <t>2006.</t>
  </si>
  <si>
    <t>Üzletrész vásárlás (Strandfürdő)</t>
  </si>
  <si>
    <t>2007.</t>
  </si>
  <si>
    <t>784.991.053 HUF</t>
  </si>
  <si>
    <t xml:space="preserve">Kötelezettségvállalások ÖSSZESEN </t>
  </si>
  <si>
    <t>IV. Készfizető kezességvállalások, garanciák</t>
  </si>
  <si>
    <t>Készfizető kezességvállalások, garanciák</t>
  </si>
  <si>
    <t>KÖTELEZETTSÉGVÁLLALÁSOK MINDÖSSZESEN</t>
  </si>
  <si>
    <t>Fejlesztési Támogatás Projektek kialakítása</t>
  </si>
  <si>
    <t>H2020 Fejlesztési Támogatás Projektek kialakítása</t>
  </si>
  <si>
    <t>Bevétel összesen</t>
  </si>
  <si>
    <t>VP-4-8.5.2-17  Erdei ökoszisztémák térítésmentesen nyújtott közjóléti funkcióinak fejlesztése</t>
  </si>
  <si>
    <t>Ifjúsági Garancia GINOP-5.2.1-14-2015-00001 proramhoz önerő a GYÖNGYÖK-nek</t>
  </si>
  <si>
    <t>Jókai utca ivóvíz vezeték felújítás 1-2. szakasz (használati díj terhére) 2017</t>
  </si>
  <si>
    <t>Vasutas utcai csapadékcsatorna felújítása (vis maior pályázat)</t>
  </si>
  <si>
    <t>Vasutas utca felújítása (vis maior támogatás)</t>
  </si>
  <si>
    <t>Közvilágítás korszerűsítése (fejlesztési hitel)</t>
  </si>
  <si>
    <t>Epreskert Úti Tagóvoda felújítás III. ütem végszámla (2017)</t>
  </si>
  <si>
    <t>Epreskert Úti Tagóvoda felújítás III. ütem (391/2017. (X.26.) önk.hat.)</t>
  </si>
  <si>
    <t>Fecske úti óvoda felújítás (2017) (343/2017. (IX.26.) önk.hat.)</t>
  </si>
  <si>
    <t>Játszótér kialakítás az É-Kálvária lakóparkban (2017)</t>
  </si>
  <si>
    <t>Fejlesztési feladatok a 24-es főút gyöngyösi szakaszán (2017) FIDESZ</t>
  </si>
  <si>
    <t>Szurdokpart úton szennyvíz vezeték kiépítése  (használati díj terhére)</t>
  </si>
  <si>
    <t xml:space="preserve">Helyi közösségi közlekedés </t>
  </si>
  <si>
    <t>Kálváriaparti Általános Iskola tornaterem felújítás önerő</t>
  </si>
  <si>
    <t xml:space="preserve">TOP-7.1.1-16-HE1 -2016-00038 Kulturális és közösségi terek infrastrukturális fejlesztése </t>
  </si>
  <si>
    <t>KEHOP-2.2.2-15-2016-00091 Gyöngyös és térsége szennyvízelvezetésének és tisztításának fejlesztése</t>
  </si>
  <si>
    <t>Lakáscélú dologi kiadások</t>
  </si>
  <si>
    <t>VP-4-8.5.2-17 Erdei ökoszisztémák térítésmentesen nyújtott közjóléti funkcióinak fejlesztése</t>
  </si>
  <si>
    <t>Pályázatok felújítási kiadásai összesen</t>
  </si>
  <si>
    <t>Egyéb működési 2017. évi feladatok</t>
  </si>
  <si>
    <t>PROJEKT megnevezése</t>
  </si>
  <si>
    <t>EU támogatás</t>
  </si>
  <si>
    <t>Egyéb bevételek és önerő</t>
  </si>
  <si>
    <t>EURÓPAI UNIÓS TÁMOGATÁSSAL MEGVALÓSULÓ PROGRAMOK 2018.</t>
  </si>
  <si>
    <t>TOP-7.1.1-16-HE1 -2016-00038 Kulturális és közösségi terek infrastrukturális fejlesztése</t>
  </si>
  <si>
    <t>2017. évi módosított előirányzat</t>
  </si>
  <si>
    <t>2018. évi eredeti előirányzat</t>
  </si>
  <si>
    <t>Fejlesztő foglalkoztatás támogatása</t>
  </si>
  <si>
    <t>Külföldi kiküldetés, kiadványok, rendezvények dologi kiadásai</t>
  </si>
  <si>
    <t>Biztosítási díj és felelősségbiztosítási önrész</t>
  </si>
  <si>
    <t>Ingatlanért életjáradék program</t>
  </si>
  <si>
    <t>Egyéb 2017. évi működési támogatások</t>
  </si>
  <si>
    <t>Egyéb 2017. évi állami támogatások</t>
  </si>
  <si>
    <t>AZ ÖNKORMÁNYZAT TÖBB ÉVRE VÁLLALT KÖTELEZETTSÉGEI ÉVENKÉNTI BONTÁSBAN 2018</t>
  </si>
  <si>
    <t>Lakáscélú beruházási kiadások (vásárlás, bontás)</t>
  </si>
  <si>
    <t>Intézményfelújítási keret</t>
  </si>
  <si>
    <t>Intézmények karbantartása</t>
  </si>
  <si>
    <t>A támogatás kedvezményezettje</t>
  </si>
  <si>
    <t>Tétel-szám</t>
  </si>
  <si>
    <t>Mentesség</t>
  </si>
  <si>
    <t>Közvetett támogatás összege (EFt)</t>
  </si>
  <si>
    <t>jogcíme (jellege)</t>
  </si>
  <si>
    <t>mértéke (%)</t>
  </si>
  <si>
    <t>Végleges mentességet élvező magánszemély (időskorúak jár., végleges méltány., hadigondozott)</t>
  </si>
  <si>
    <t>magánszemélyek komm. adója</t>
  </si>
  <si>
    <t>Méltányosság alapján 1 évre mentességet kapó magánszemély</t>
  </si>
  <si>
    <t>minden adónem</t>
  </si>
  <si>
    <t>Emeletráépítéssel épült lakás tulajdonosa (20 évig tartó mentesség)</t>
  </si>
  <si>
    <t>Mátraházán, Kékestetőn bérleménnyel rendelkező magánszemély</t>
  </si>
  <si>
    <t>A 70. életévét betöltő magánszemély lakástulajdona, lakásbérleménye utáni mentesség</t>
  </si>
  <si>
    <t>Szennyvízhálózatra való rákötési lehetőséggel nem rendelkező lakás magánszemély tulajdonosa</t>
  </si>
  <si>
    <t>Új épület tetőtér légkondicionálása</t>
  </si>
  <si>
    <t xml:space="preserve">Helyi védelem alá helyezett értékek fenntartása, homlokzat-felújítási alap és műemléki védettségű ingatlanok támogatása </t>
  </si>
  <si>
    <t xml:space="preserve">ÁFA-fizetési kötelezettség </t>
  </si>
  <si>
    <t>KEHOP-2.2.2-15 Szennyvízelvezetés fejlesztése projektből visszaigényelhető ÁFA</t>
  </si>
  <si>
    <t>TOP-2.1.1-15 Aktív ház projekt bevételéből megtérülő ÁFA</t>
  </si>
  <si>
    <t>Egyéb 2017. évi felhalmozási célú támogatások</t>
  </si>
  <si>
    <t>KEHOP-2.2.2-15-2016-00091 Gyöngyös és térsége szennyvízelvezetésének és tisztításának fejlesztése önerő</t>
  </si>
  <si>
    <t>Felhalmozási maradvány igénybevétele kötelezettséggel terhelt</t>
  </si>
  <si>
    <t>Sportcélú támogatások (IISB keret)</t>
  </si>
  <si>
    <t>Kulturális célú támogatások (OKB keret)</t>
  </si>
  <si>
    <t xml:space="preserve">Nevelési, oktatási célú támogatások (OKB keret) </t>
  </si>
  <si>
    <t>Egészségügyi célú támogatások (ESZLB keret)</t>
  </si>
  <si>
    <t>Szociális célú támogatások (ESZLB keret)</t>
  </si>
  <si>
    <t>Dologi kiadás (2017. évi m.)</t>
  </si>
  <si>
    <t>Út karbantartás,  kátyúzás, táblázás, festés MÁTRAFÜRED</t>
  </si>
  <si>
    <t>Gyepmesteri feladatok (2017)</t>
  </si>
  <si>
    <t>- Közterület takarítás, locsolás, síkosságmentesítés</t>
  </si>
  <si>
    <t>Önkormányzati hozzájárulás Ny-Hevesi Reg. Hull.gazd. Önk. Társulásnak</t>
  </si>
  <si>
    <t>Lignit utca építése</t>
  </si>
  <si>
    <t>Kőkút utcai buszmegálló átépítése</t>
  </si>
  <si>
    <t>Köt. terh. maradvány - működési (projektek nélkül)</t>
  </si>
  <si>
    <t>Köt. terh. maradvány - felhalmozási (projektek nélkül)</t>
  </si>
  <si>
    <t>ASP rendszer bevezetése KÖFOP-1.2.1-VEKOP-16</t>
  </si>
  <si>
    <t>Önkormányzat működtetés dologi kiadásai</t>
  </si>
  <si>
    <t>GZR-T-Ö-2016-0059 Elektromos töltőállomás</t>
  </si>
  <si>
    <t>CHF 265,24 (MNB árfolyam 2017.12.31.)</t>
  </si>
  <si>
    <t>2018. évi nyitó állomány devizában</t>
  </si>
  <si>
    <t>3.269.300 CHF</t>
  </si>
  <si>
    <t>Közlekedésfejlesztési koncepció elkészítése (2017)</t>
  </si>
  <si>
    <t>Fejlesztési keret (5. körzet) 2017</t>
  </si>
  <si>
    <t>Térfigyelő kamerák a 3.sz választókörzetbe (MSZP-DK) 2017</t>
  </si>
  <si>
    <t>Adócímkézés fejlesztési célú (Ipari Parkba vezető út járda)</t>
  </si>
  <si>
    <t>Nem lakás célú helyiségek üzemeltetése (Várostérség Fejlesztő Kft.)</t>
  </si>
  <si>
    <t>Külföldi kiküldetés, kiadványok és rendezvények</t>
  </si>
  <si>
    <t>Közterületi játszóeszközök éves karbantartása</t>
  </si>
  <si>
    <t>Városmarketing stratégia megvalósítása (2017)</t>
  </si>
  <si>
    <t>Fecske u játszótérre futópálya + street workout edzőpályához önerő (2017)</t>
  </si>
  <si>
    <t>Fejlesztési keret (Polgármester) 2017</t>
  </si>
  <si>
    <t>- ebből: fejlesztő foglalkoztatás támogatása</t>
  </si>
  <si>
    <t>- ebből: szoc.ellátások mélt.tám. és kult.keret</t>
  </si>
  <si>
    <t>Önkormányzati Ösztöndíj Rendszer</t>
  </si>
  <si>
    <t>Céljellegű tám. működésre (3/C melléklet)</t>
  </si>
  <si>
    <t xml:space="preserve">   - ebből kötelező feladatokra adott támogatás</t>
  </si>
  <si>
    <t xml:space="preserve">   - ebből nem kötelező feladatokra adott támogatás</t>
  </si>
  <si>
    <t>Gyöngyösi Amatőr Színjátszásért Közhasznú Egyesület támogatása (Játékszín)</t>
  </si>
  <si>
    <t xml:space="preserve">Energia Sport Egyesület </t>
  </si>
  <si>
    <t>Vak Bottyán János Díjugrató verseny</t>
  </si>
  <si>
    <t>Gyöngyösi Diákolimpia</t>
  </si>
  <si>
    <t>Merjünk Sérülten Mozogni Egyesület</t>
  </si>
  <si>
    <t>Elszámolás központi költségvetéssel</t>
  </si>
  <si>
    <t>SAJÁT BEVÉTELEK</t>
  </si>
  <si>
    <t>Érték</t>
  </si>
  <si>
    <t>Helyi adóbevétel</t>
  </si>
  <si>
    <t>Osztalékok, koncessziós díjak, hozambevétel</t>
  </si>
  <si>
    <t>Díjak, pótlékok, bírságok</t>
  </si>
  <si>
    <t>Tárgyi eszközök, immateriális javak értékesítése vagyoni értékű jog értékesítése, vagyon 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</si>
  <si>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</si>
  <si>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</si>
  <si>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</si>
  <si>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Bevételek összesen</t>
  </si>
  <si>
    <r>
      <t>Hitelfelvételi lehetőség</t>
    </r>
    <r>
      <rPr>
        <b/>
        <sz val="10"/>
        <rFont val="Arial CE"/>
        <family val="2"/>
        <charset val="238"/>
      </rPr>
      <t xml:space="preserve"> (saját bevételek 50%-a)</t>
    </r>
  </si>
  <si>
    <t>Csapadékvíz elvezető rendszer felújítás Bajcsy-Zs. Krt - Platán u. - Hunyadi u. - Béke tér (2017</t>
  </si>
  <si>
    <t>AZ ÖNKORMÁNYZAT 2018. ÉVI HITELFELVÉTELI LEHETŐSÉGE</t>
  </si>
  <si>
    <t>10. melléklet a .../2018.  (.....) önkormányzati rendelethez</t>
  </si>
  <si>
    <t>Lakáshoz jutók helyi támogatása (vissza nem térítendő rész).</t>
  </si>
  <si>
    <t>Hitel- és kölcsöntörlesztés</t>
  </si>
  <si>
    <t>Megelőlegezés visszafizetése</t>
  </si>
  <si>
    <t>6.</t>
  </si>
  <si>
    <t>Fejlesztési hitel közvilágítás átalakítására</t>
  </si>
  <si>
    <t>EU támogatás 2017</t>
  </si>
  <si>
    <t>EU támogatás 2018</t>
  </si>
  <si>
    <t>Kötelező feladatot ellátó intézmények fejlesztése</t>
  </si>
  <si>
    <t>Állomány</t>
  </si>
  <si>
    <t xml:space="preserve">* Az adatok lakosságszámarányosan 2017-ben 732 fő állandó lakost figyelembe véve kerültek kiszámításra (Gyöngyös lakosságszáma 29.750 fő). </t>
  </si>
  <si>
    <t>4. GYÖNGYÖK</t>
  </si>
  <si>
    <t>5. Vachott Sándor Városi Könyvtár</t>
  </si>
  <si>
    <t>2018. évi kiadás</t>
  </si>
  <si>
    <t>2018. évi bevétel</t>
  </si>
  <si>
    <t>Maradvány</t>
  </si>
  <si>
    <t>2018. évi támogatás</t>
  </si>
  <si>
    <t>Belföldi támogatás (önerő)</t>
  </si>
  <si>
    <t>Egyéb bevétel (visszaigényelt ÁFA, megtérülő ÁFA)</t>
  </si>
  <si>
    <t xml:space="preserve">Használati díj 2018: </t>
  </si>
  <si>
    <t xml:space="preserve"> - Ebből 2017. évről áthozat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</si>
</sst>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0.0"/>
    <numFmt numFmtId="165" formatCode="#,##0.0"/>
    <numFmt numFmtId="166" formatCode="#,##0.000"/>
  </numFmts>
  <fonts count="6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name val="Times New Roman CE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Times New Roman CE"/>
      <family val="1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3"/>
      <name val="Arial"/>
      <family val="2"/>
      <charset val="238"/>
    </font>
    <font>
      <sz val="12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2"/>
      <name val="Arial CE"/>
      <family val="2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0"/>
      <name val="Times New Roman CE"/>
      <charset val="238"/>
    </font>
    <font>
      <b/>
      <sz val="12"/>
      <color indexed="10"/>
      <name val="Times New Roman CE"/>
      <charset val="238"/>
    </font>
    <font>
      <sz val="12"/>
      <color indexed="10"/>
      <name val="Times New Roman CE"/>
      <charset val="238"/>
    </font>
    <font>
      <sz val="14"/>
      <color indexed="10"/>
      <name val="Times New Roman CE"/>
      <charset val="238"/>
    </font>
    <font>
      <b/>
      <sz val="14"/>
      <color indexed="10"/>
      <name val="Times New Roman CE"/>
      <charset val="238"/>
    </font>
    <font>
      <sz val="11"/>
      <name val="Calibri"/>
      <family val="2"/>
      <charset val="238"/>
    </font>
    <font>
      <sz val="10.5"/>
      <name val="Arial"/>
      <family val="2"/>
      <charset val="238"/>
    </font>
    <font>
      <sz val="10.5"/>
      <name val="Calibri"/>
      <family val="2"/>
      <charset val="238"/>
    </font>
    <font>
      <b/>
      <sz val="16"/>
      <name val="Times New Roman"/>
      <family val="1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1"/>
      <name val="Times New Roman CE"/>
      <family val="1"/>
      <charset val="238"/>
    </font>
    <font>
      <sz val="12"/>
      <name val="Calibri"/>
      <family val="2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Times New Roman CE"/>
      <family val="1"/>
      <charset val="238"/>
    </font>
    <font>
      <sz val="10"/>
      <color indexed="81"/>
      <name val="Arial"/>
      <family val="2"/>
      <charset val="238"/>
    </font>
    <font>
      <u/>
      <sz val="10"/>
      <name val="Arial"/>
      <family val="2"/>
      <charset val="238"/>
    </font>
    <font>
      <sz val="9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</fills>
  <borders count="17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1">
    <xf numFmtId="0" fontId="0" fillId="0" borderId="0"/>
    <xf numFmtId="0" fontId="1" fillId="0" borderId="0"/>
    <xf numFmtId="0" fontId="2" fillId="0" borderId="0"/>
    <xf numFmtId="0" fontId="2" fillId="0" borderId="0"/>
    <xf numFmtId="3" fontId="11" fillId="0" borderId="0">
      <alignment vertical="center"/>
    </xf>
    <xf numFmtId="3" fontId="11" fillId="0" borderId="0">
      <alignment vertical="center"/>
    </xf>
    <xf numFmtId="3" fontId="11" fillId="0" borderId="0">
      <alignment vertical="center"/>
    </xf>
    <xf numFmtId="0" fontId="2" fillId="0" borderId="0"/>
    <xf numFmtId="0" fontId="18" fillId="0" borderId="0"/>
    <xf numFmtId="3" fontId="11" fillId="0" borderId="0">
      <alignment vertical="center"/>
    </xf>
    <xf numFmtId="0" fontId="11" fillId="0" borderId="0">
      <alignment vertical="center"/>
    </xf>
    <xf numFmtId="3" fontId="11" fillId="0" borderId="0">
      <alignment vertical="center"/>
    </xf>
    <xf numFmtId="0" fontId="11" fillId="0" borderId="0">
      <alignment vertical="center"/>
    </xf>
    <xf numFmtId="0" fontId="30" fillId="0" borderId="0"/>
    <xf numFmtId="3" fontId="11" fillId="0" borderId="0">
      <alignment vertical="center"/>
    </xf>
    <xf numFmtId="3" fontId="11" fillId="0" borderId="0">
      <alignment vertical="center"/>
    </xf>
    <xf numFmtId="0" fontId="22" fillId="0" borderId="0"/>
    <xf numFmtId="3" fontId="11" fillId="0" borderId="0">
      <alignment vertical="center"/>
    </xf>
    <xf numFmtId="0" fontId="18" fillId="0" borderId="0"/>
    <xf numFmtId="43" fontId="2" fillId="0" borderId="0" applyFont="0" applyFill="0" applyBorder="0" applyAlignment="0" applyProtection="0"/>
    <xf numFmtId="0" fontId="30" fillId="0" borderId="0"/>
  </cellStyleXfs>
  <cellXfs count="164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3" fontId="3" fillId="2" borderId="9" xfId="1" applyNumberFormat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3" fontId="2" fillId="0" borderId="10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/>
    </xf>
    <xf numFmtId="3" fontId="2" fillId="0" borderId="10" xfId="1" applyNumberFormat="1" applyFont="1" applyFill="1" applyBorder="1" applyAlignment="1">
      <alignment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3" fontId="3" fillId="3" borderId="9" xfId="1" applyNumberFormat="1" applyFont="1" applyFill="1" applyBorder="1" applyAlignment="1">
      <alignment vertical="center"/>
    </xf>
    <xf numFmtId="3" fontId="3" fillId="3" borderId="10" xfId="1" applyNumberFormat="1" applyFont="1" applyFill="1" applyBorder="1" applyAlignment="1">
      <alignment vertical="center"/>
    </xf>
    <xf numFmtId="0" fontId="3" fillId="3" borderId="9" xfId="1" applyFont="1" applyFill="1" applyBorder="1" applyAlignment="1">
      <alignment horizontal="center" vertical="center"/>
    </xf>
    <xf numFmtId="3" fontId="3" fillId="3" borderId="10" xfId="1" applyNumberFormat="1" applyFont="1" applyFill="1" applyBorder="1" applyAlignment="1">
      <alignment horizontal="center" vertical="center"/>
    </xf>
    <xf numFmtId="3" fontId="3" fillId="3" borderId="9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3" fontId="3" fillId="0" borderId="10" xfId="1" applyNumberFormat="1" applyFont="1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3" fontId="3" fillId="0" borderId="9" xfId="1" applyNumberFormat="1" applyFont="1" applyFill="1" applyBorder="1" applyAlignment="1">
      <alignment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vertical="center" wrapText="1"/>
    </xf>
    <xf numFmtId="0" fontId="3" fillId="3" borderId="23" xfId="1" applyFont="1" applyFill="1" applyBorder="1" applyAlignment="1">
      <alignment horizontal="center" vertical="center"/>
    </xf>
    <xf numFmtId="3" fontId="3" fillId="3" borderId="23" xfId="1" applyNumberFormat="1" applyFont="1" applyFill="1" applyBorder="1" applyAlignment="1">
      <alignment vertical="center"/>
    </xf>
    <xf numFmtId="3" fontId="3" fillId="3" borderId="24" xfId="1" applyNumberFormat="1" applyFont="1" applyFill="1" applyBorder="1" applyAlignment="1">
      <alignment vertical="center"/>
    </xf>
    <xf numFmtId="3" fontId="2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3" fontId="2" fillId="0" borderId="0" xfId="3" applyNumberFormat="1" applyFont="1" applyFill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2" fillId="0" borderId="0" xfId="2" applyFont="1" applyFill="1" applyAlignment="1">
      <alignment vertical="center"/>
    </xf>
    <xf numFmtId="0" fontId="3" fillId="0" borderId="0" xfId="2" applyFont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3" fillId="0" borderId="20" xfId="3" applyFont="1" applyBorder="1" applyAlignment="1">
      <alignment horizontal="right" vertical="center" wrapText="1"/>
    </xf>
    <xf numFmtId="3" fontId="3" fillId="0" borderId="10" xfId="3" applyNumberFormat="1" applyFont="1" applyBorder="1" applyAlignment="1">
      <alignment vertical="center" wrapText="1"/>
    </xf>
    <xf numFmtId="0" fontId="3" fillId="0" borderId="16" xfId="3" applyFont="1" applyBorder="1" applyAlignment="1">
      <alignment horizontal="right" vertical="center" wrapText="1"/>
    </xf>
    <xf numFmtId="0" fontId="3" fillId="0" borderId="0" xfId="2" applyFont="1" applyAlignment="1">
      <alignment vertical="center"/>
    </xf>
    <xf numFmtId="0" fontId="5" fillId="0" borderId="29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 wrapText="1"/>
    </xf>
    <xf numFmtId="0" fontId="3" fillId="0" borderId="16" xfId="3" applyFont="1" applyBorder="1" applyAlignment="1">
      <alignment vertical="center" wrapText="1"/>
    </xf>
    <xf numFmtId="0" fontId="3" fillId="0" borderId="0" xfId="3" applyFont="1" applyBorder="1" applyAlignment="1">
      <alignment vertical="center" wrapText="1"/>
    </xf>
    <xf numFmtId="0" fontId="3" fillId="3" borderId="12" xfId="2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vertical="center"/>
    </xf>
    <xf numFmtId="0" fontId="3" fillId="0" borderId="9" xfId="2" applyFont="1" applyFill="1" applyBorder="1" applyAlignment="1">
      <alignment vertical="center"/>
    </xf>
    <xf numFmtId="3" fontId="2" fillId="0" borderId="9" xfId="3" applyNumberFormat="1" applyFont="1" applyFill="1" applyBorder="1" applyAlignment="1">
      <alignment vertical="center" wrapText="1"/>
    </xf>
    <xf numFmtId="3" fontId="2" fillId="0" borderId="10" xfId="3" applyNumberFormat="1" applyFont="1" applyFill="1" applyBorder="1" applyAlignment="1">
      <alignment vertical="center" wrapText="1"/>
    </xf>
    <xf numFmtId="0" fontId="2" fillId="3" borderId="12" xfId="2" applyFont="1" applyFill="1" applyBorder="1" applyAlignment="1">
      <alignment horizontal="center" vertical="center"/>
    </xf>
    <xf numFmtId="3" fontId="2" fillId="0" borderId="16" xfId="3" applyNumberFormat="1" applyFont="1" applyFill="1" applyBorder="1" applyAlignment="1">
      <alignment vertical="center" wrapText="1"/>
    </xf>
    <xf numFmtId="0" fontId="2" fillId="0" borderId="0" xfId="2" applyFont="1" applyAlignment="1">
      <alignment vertical="center"/>
    </xf>
    <xf numFmtId="3" fontId="3" fillId="0" borderId="32" xfId="3" applyNumberFormat="1" applyFont="1" applyFill="1" applyBorder="1" applyAlignment="1">
      <alignment vertical="center" wrapText="1"/>
    </xf>
    <xf numFmtId="3" fontId="3" fillId="0" borderId="31" xfId="2" applyNumberFormat="1" applyFont="1" applyFill="1" applyBorder="1" applyAlignment="1">
      <alignment vertical="center" wrapText="1"/>
    </xf>
    <xf numFmtId="3" fontId="3" fillId="0" borderId="34" xfId="2" applyNumberFormat="1" applyFont="1" applyFill="1" applyBorder="1" applyAlignment="1">
      <alignment vertical="center" wrapText="1"/>
    </xf>
    <xf numFmtId="3" fontId="3" fillId="0" borderId="32" xfId="2" applyNumberFormat="1" applyFont="1" applyFill="1" applyBorder="1" applyAlignment="1">
      <alignment vertical="center" wrapText="1"/>
    </xf>
    <xf numFmtId="3" fontId="3" fillId="0" borderId="10" xfId="3" applyNumberFormat="1" applyFont="1" applyFill="1" applyBorder="1" applyAlignment="1">
      <alignment vertical="center" wrapText="1"/>
    </xf>
    <xf numFmtId="3" fontId="3" fillId="0" borderId="20" xfId="2" applyNumberFormat="1" applyFont="1" applyFill="1" applyBorder="1" applyAlignment="1">
      <alignment vertical="center" wrapText="1"/>
    </xf>
    <xf numFmtId="3" fontId="3" fillId="0" borderId="9" xfId="2" applyNumberFormat="1" applyFont="1" applyFill="1" applyBorder="1" applyAlignment="1">
      <alignment vertical="center" wrapText="1"/>
    </xf>
    <xf numFmtId="3" fontId="3" fillId="0" borderId="10" xfId="2" applyNumberFormat="1" applyFont="1" applyFill="1" applyBorder="1" applyAlignment="1">
      <alignment vertical="center" wrapText="1"/>
    </xf>
    <xf numFmtId="0" fontId="2" fillId="3" borderId="7" xfId="2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/>
    </xf>
    <xf numFmtId="0" fontId="2" fillId="0" borderId="16" xfId="2" applyFont="1" applyFill="1" applyBorder="1" applyAlignment="1">
      <alignment vertical="center"/>
    </xf>
    <xf numFmtId="0" fontId="2" fillId="0" borderId="40" xfId="2" applyFont="1" applyFill="1" applyBorder="1" applyAlignment="1">
      <alignment vertical="center"/>
    </xf>
    <xf numFmtId="0" fontId="6" fillId="0" borderId="9" xfId="2" quotePrefix="1" applyFont="1" applyFill="1" applyBorder="1" applyAlignment="1">
      <alignment vertical="center"/>
    </xf>
    <xf numFmtId="3" fontId="6" fillId="0" borderId="10" xfId="3" applyNumberFormat="1" applyFont="1" applyFill="1" applyBorder="1" applyAlignment="1">
      <alignment vertical="center" wrapText="1"/>
    </xf>
    <xf numFmtId="3" fontId="2" fillId="0" borderId="40" xfId="3" applyNumberFormat="1" applyFont="1" applyFill="1" applyBorder="1" applyAlignment="1">
      <alignment vertical="center" wrapText="1"/>
    </xf>
    <xf numFmtId="3" fontId="2" fillId="0" borderId="8" xfId="3" applyNumberFormat="1" applyFont="1" applyFill="1" applyBorder="1" applyAlignment="1">
      <alignment vertical="center" wrapText="1"/>
    </xf>
    <xf numFmtId="3" fontId="2" fillId="0" borderId="19" xfId="3" applyNumberFormat="1" applyFont="1" applyFill="1" applyBorder="1" applyAlignment="1">
      <alignment vertical="center" wrapText="1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vertical="center"/>
    </xf>
    <xf numFmtId="0" fontId="3" fillId="0" borderId="40" xfId="2" applyFont="1" applyFill="1" applyBorder="1" applyAlignment="1">
      <alignment vertical="center" wrapText="1"/>
    </xf>
    <xf numFmtId="3" fontId="3" fillId="0" borderId="19" xfId="3" applyNumberFormat="1" applyFont="1" applyFill="1" applyBorder="1" applyAlignment="1">
      <alignment vertical="center" wrapText="1"/>
    </xf>
    <xf numFmtId="3" fontId="3" fillId="0" borderId="18" xfId="2" applyNumberFormat="1" applyFont="1" applyFill="1" applyBorder="1" applyAlignment="1">
      <alignment vertical="center" wrapText="1"/>
    </xf>
    <xf numFmtId="3" fontId="3" fillId="0" borderId="8" xfId="2" applyNumberFormat="1" applyFont="1" applyFill="1" applyBorder="1" applyAlignment="1">
      <alignment vertical="center" wrapText="1"/>
    </xf>
    <xf numFmtId="3" fontId="3" fillId="0" borderId="19" xfId="2" applyNumberFormat="1" applyFont="1" applyFill="1" applyBorder="1" applyAlignment="1">
      <alignment vertical="center" wrapText="1"/>
    </xf>
    <xf numFmtId="3" fontId="6" fillId="0" borderId="19" xfId="3" applyNumberFormat="1" applyFont="1" applyFill="1" applyBorder="1" applyAlignment="1">
      <alignment vertical="center" wrapText="1"/>
    </xf>
    <xf numFmtId="3" fontId="6" fillId="0" borderId="9" xfId="3" applyNumberFormat="1" applyFont="1" applyFill="1" applyBorder="1" applyAlignment="1">
      <alignment vertical="center" wrapText="1"/>
    </xf>
    <xf numFmtId="0" fontId="2" fillId="3" borderId="42" xfId="2" applyFont="1" applyFill="1" applyBorder="1" applyAlignment="1">
      <alignment horizontal="center" vertical="center"/>
    </xf>
    <xf numFmtId="0" fontId="2" fillId="3" borderId="43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vertical="center" wrapText="1"/>
    </xf>
    <xf numFmtId="0" fontId="2" fillId="0" borderId="9" xfId="2" applyFont="1" applyFill="1" applyBorder="1" applyAlignment="1">
      <alignment vertical="center" wrapText="1"/>
    </xf>
    <xf numFmtId="0" fontId="3" fillId="3" borderId="44" xfId="2" applyFont="1" applyFill="1" applyBorder="1" applyAlignment="1">
      <alignment horizontal="left" vertical="center"/>
    </xf>
    <xf numFmtId="0" fontId="2" fillId="3" borderId="34" xfId="2" applyFont="1" applyFill="1" applyBorder="1" applyAlignment="1">
      <alignment horizontal="center" vertical="center"/>
    </xf>
    <xf numFmtId="0" fontId="2" fillId="0" borderId="34" xfId="2" applyFont="1" applyFill="1" applyBorder="1" applyAlignment="1">
      <alignment vertical="center"/>
    </xf>
    <xf numFmtId="0" fontId="2" fillId="0" borderId="34" xfId="2" applyFont="1" applyFill="1" applyBorder="1" applyAlignment="1">
      <alignment vertical="center" wrapText="1"/>
    </xf>
    <xf numFmtId="0" fontId="2" fillId="0" borderId="40" xfId="2" applyFont="1" applyFill="1" applyBorder="1" applyAlignment="1">
      <alignment vertical="center" wrapText="1"/>
    </xf>
    <xf numFmtId="0" fontId="3" fillId="0" borderId="40" xfId="2" applyFont="1" applyFill="1" applyBorder="1" applyAlignment="1">
      <alignment vertical="center"/>
    </xf>
    <xf numFmtId="0" fontId="2" fillId="3" borderId="9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vertical="center"/>
    </xf>
    <xf numFmtId="0" fontId="2" fillId="0" borderId="8" xfId="3" applyFont="1" applyFill="1" applyBorder="1" applyAlignment="1">
      <alignment vertical="center"/>
    </xf>
    <xf numFmtId="0" fontId="3" fillId="0" borderId="0" xfId="3" applyFont="1" applyAlignment="1">
      <alignment vertical="center"/>
    </xf>
    <xf numFmtId="0" fontId="2" fillId="0" borderId="40" xfId="3" applyFont="1" applyFill="1" applyBorder="1" applyAlignment="1">
      <alignment vertical="center"/>
    </xf>
    <xf numFmtId="3" fontId="2" fillId="0" borderId="9" xfId="2" applyNumberFormat="1" applyFont="1" applyFill="1" applyBorder="1" applyAlignment="1">
      <alignment vertical="center" wrapText="1"/>
    </xf>
    <xf numFmtId="3" fontId="2" fillId="0" borderId="19" xfId="2" applyNumberFormat="1" applyFont="1" applyFill="1" applyBorder="1" applyAlignment="1">
      <alignment vertical="center" wrapText="1"/>
    </xf>
    <xf numFmtId="0" fontId="3" fillId="0" borderId="16" xfId="2" applyFont="1" applyFill="1" applyBorder="1" applyAlignment="1">
      <alignment vertical="center"/>
    </xf>
    <xf numFmtId="0" fontId="3" fillId="0" borderId="43" xfId="2" applyFont="1" applyFill="1" applyBorder="1" applyAlignment="1">
      <alignment vertical="center"/>
    </xf>
    <xf numFmtId="0" fontId="3" fillId="0" borderId="45" xfId="2" applyFont="1" applyFill="1" applyBorder="1" applyAlignment="1">
      <alignment vertical="center"/>
    </xf>
    <xf numFmtId="0" fontId="2" fillId="0" borderId="43" xfId="2" applyFont="1" applyFill="1" applyBorder="1" applyAlignment="1">
      <alignment vertical="center"/>
    </xf>
    <xf numFmtId="3" fontId="2" fillId="0" borderId="45" xfId="3" applyNumberFormat="1" applyFont="1" applyFill="1" applyBorder="1" applyAlignment="1">
      <alignment vertical="center" wrapText="1"/>
    </xf>
    <xf numFmtId="3" fontId="2" fillId="0" borderId="43" xfId="3" applyNumberFormat="1" applyFont="1" applyFill="1" applyBorder="1" applyAlignment="1">
      <alignment vertical="center" wrapText="1"/>
    </xf>
    <xf numFmtId="3" fontId="2" fillId="0" borderId="15" xfId="3" applyNumberFormat="1" applyFont="1" applyFill="1" applyBorder="1" applyAlignment="1">
      <alignment vertical="center" wrapText="1"/>
    </xf>
    <xf numFmtId="0" fontId="2" fillId="0" borderId="9" xfId="3" applyFont="1" applyFill="1" applyBorder="1" applyAlignment="1">
      <alignment vertical="center"/>
    </xf>
    <xf numFmtId="0" fontId="6" fillId="0" borderId="40" xfId="2" applyFont="1" applyFill="1" applyBorder="1" applyAlignment="1">
      <alignment vertical="center" wrapText="1"/>
    </xf>
    <xf numFmtId="0" fontId="6" fillId="3" borderId="9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vertical="center"/>
    </xf>
    <xf numFmtId="0" fontId="6" fillId="0" borderId="9" xfId="2" applyFont="1" applyFill="1" applyBorder="1" applyAlignment="1">
      <alignment vertical="center"/>
    </xf>
    <xf numFmtId="0" fontId="3" fillId="3" borderId="47" xfId="2" applyFont="1" applyFill="1" applyBorder="1" applyAlignment="1">
      <alignment horizontal="center" vertical="center"/>
    </xf>
    <xf numFmtId="0" fontId="3" fillId="3" borderId="48" xfId="2" applyFont="1" applyFill="1" applyBorder="1" applyAlignment="1">
      <alignment horizontal="center" vertical="center"/>
    </xf>
    <xf numFmtId="0" fontId="3" fillId="0" borderId="48" xfId="2" applyFont="1" applyFill="1" applyBorder="1" applyAlignment="1">
      <alignment vertical="center"/>
    </xf>
    <xf numFmtId="0" fontId="3" fillId="0" borderId="49" xfId="2" applyFont="1" applyFill="1" applyBorder="1" applyAlignment="1">
      <alignment vertical="center" wrapText="1"/>
    </xf>
    <xf numFmtId="3" fontId="3" fillId="0" borderId="0" xfId="2" applyNumberFormat="1" applyFont="1" applyFill="1" applyBorder="1" applyAlignment="1">
      <alignment vertical="center" wrapText="1"/>
    </xf>
    <xf numFmtId="3" fontId="3" fillId="0" borderId="50" xfId="2" applyNumberFormat="1" applyFont="1" applyFill="1" applyBorder="1" applyAlignment="1">
      <alignment vertical="center" wrapText="1"/>
    </xf>
    <xf numFmtId="0" fontId="3" fillId="3" borderId="22" xfId="2" applyFont="1" applyFill="1" applyBorder="1" applyAlignment="1">
      <alignment horizontal="left" vertical="center"/>
    </xf>
    <xf numFmtId="0" fontId="3" fillId="3" borderId="23" xfId="2" applyFont="1" applyFill="1" applyBorder="1" applyAlignment="1">
      <alignment horizontal="left" vertical="center"/>
    </xf>
    <xf numFmtId="0" fontId="3" fillId="0" borderId="23" xfId="2" applyFont="1" applyFill="1" applyBorder="1" applyAlignment="1">
      <alignment horizontal="left" vertical="center"/>
    </xf>
    <xf numFmtId="3" fontId="3" fillId="0" borderId="55" xfId="2" applyNumberFormat="1" applyFont="1" applyFill="1" applyBorder="1" applyAlignment="1">
      <alignment horizontal="right" vertical="center" wrapText="1"/>
    </xf>
    <xf numFmtId="3" fontId="3" fillId="0" borderId="53" xfId="2" applyNumberFormat="1" applyFont="1" applyFill="1" applyBorder="1" applyAlignment="1">
      <alignment horizontal="right" vertical="center" wrapText="1"/>
    </xf>
    <xf numFmtId="3" fontId="3" fillId="0" borderId="54" xfId="2" applyNumberFormat="1" applyFont="1" applyFill="1" applyBorder="1" applyAlignment="1">
      <alignment horizontal="right" vertical="center" wrapText="1"/>
    </xf>
    <xf numFmtId="3" fontId="2" fillId="0" borderId="18" xfId="2" applyNumberFormat="1" applyFont="1" applyFill="1" applyBorder="1" applyAlignment="1">
      <alignment vertical="center" wrapText="1"/>
    </xf>
    <xf numFmtId="0" fontId="3" fillId="3" borderId="58" xfId="2" applyFont="1" applyFill="1" applyBorder="1" applyAlignment="1">
      <alignment horizontal="left" vertical="center"/>
    </xf>
    <xf numFmtId="0" fontId="3" fillId="3" borderId="59" xfId="2" applyFont="1" applyFill="1" applyBorder="1" applyAlignment="1">
      <alignment horizontal="left" vertical="center"/>
    </xf>
    <xf numFmtId="0" fontId="3" fillId="0" borderId="59" xfId="2" applyFont="1" applyFill="1" applyBorder="1" applyAlignment="1">
      <alignment horizontal="left" vertical="center"/>
    </xf>
    <xf numFmtId="0" fontId="3" fillId="0" borderId="34" xfId="2" applyFont="1" applyFill="1" applyBorder="1" applyAlignment="1">
      <alignment horizontal="left" vertical="center" wrapText="1"/>
    </xf>
    <xf numFmtId="3" fontId="3" fillId="0" borderId="60" xfId="3" applyNumberFormat="1" applyFont="1" applyFill="1" applyBorder="1" applyAlignment="1">
      <alignment horizontal="right" vertical="center" wrapText="1"/>
    </xf>
    <xf numFmtId="3" fontId="3" fillId="0" borderId="61" xfId="3" applyNumberFormat="1" applyFont="1" applyFill="1" applyBorder="1" applyAlignment="1">
      <alignment vertical="center" wrapText="1"/>
    </xf>
    <xf numFmtId="3" fontId="3" fillId="0" borderId="61" xfId="2" applyNumberFormat="1" applyFont="1" applyFill="1" applyBorder="1" applyAlignment="1">
      <alignment horizontal="right" vertical="center" wrapText="1"/>
    </xf>
    <xf numFmtId="3" fontId="3" fillId="0" borderId="59" xfId="3" applyNumberFormat="1" applyFont="1" applyFill="1" applyBorder="1" applyAlignment="1">
      <alignment horizontal="right" vertical="center" wrapText="1"/>
    </xf>
    <xf numFmtId="3" fontId="5" fillId="0" borderId="67" xfId="2" applyNumberFormat="1" applyFont="1" applyFill="1" applyBorder="1" applyAlignment="1">
      <alignment vertical="center" wrapText="1"/>
    </xf>
    <xf numFmtId="3" fontId="5" fillId="0" borderId="69" xfId="2" applyNumberFormat="1" applyFont="1" applyFill="1" applyBorder="1" applyAlignment="1">
      <alignment vertical="center" wrapText="1"/>
    </xf>
    <xf numFmtId="3" fontId="2" fillId="0" borderId="0" xfId="3" applyNumberFormat="1" applyFont="1" applyFill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0" fontId="2" fillId="0" borderId="0" xfId="3" applyFont="1" applyFill="1" applyAlignment="1">
      <alignment vertical="center" wrapText="1"/>
    </xf>
    <xf numFmtId="0" fontId="2" fillId="0" borderId="0" xfId="3" applyFont="1" applyFill="1" applyBorder="1" applyAlignment="1">
      <alignment vertical="center" wrapText="1"/>
    </xf>
    <xf numFmtId="0" fontId="2" fillId="0" borderId="0" xfId="3" applyFont="1" applyAlignment="1">
      <alignment vertical="center"/>
    </xf>
    <xf numFmtId="0" fontId="8" fillId="0" borderId="0" xfId="2" applyFont="1" applyAlignment="1">
      <alignment vertical="center"/>
    </xf>
    <xf numFmtId="0" fontId="2" fillId="0" borderId="0" xfId="3" applyFont="1" applyFill="1" applyAlignment="1">
      <alignment vertical="center"/>
    </xf>
    <xf numFmtId="0" fontId="5" fillId="2" borderId="9" xfId="3" applyFont="1" applyFill="1" applyBorder="1" applyAlignment="1">
      <alignment horizontal="center" vertical="center" wrapText="1"/>
    </xf>
    <xf numFmtId="3" fontId="5" fillId="2" borderId="9" xfId="3" applyNumberFormat="1" applyFont="1" applyFill="1" applyBorder="1" applyAlignment="1">
      <alignment horizontal="center" vertical="center" wrapText="1"/>
    </xf>
    <xf numFmtId="3" fontId="5" fillId="2" borderId="10" xfId="3" applyNumberFormat="1" applyFont="1" applyFill="1" applyBorder="1" applyAlignment="1">
      <alignment vertical="center" wrapText="1"/>
    </xf>
    <xf numFmtId="0" fontId="3" fillId="0" borderId="0" xfId="3" applyFont="1" applyAlignment="1">
      <alignment horizontal="center" vertical="center"/>
    </xf>
    <xf numFmtId="0" fontId="2" fillId="3" borderId="12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vertical="center" wrapText="1"/>
    </xf>
    <xf numFmtId="3" fontId="8" fillId="0" borderId="8" xfId="3" applyNumberFormat="1" applyFont="1" applyFill="1" applyBorder="1" applyAlignment="1">
      <alignment vertical="center"/>
    </xf>
    <xf numFmtId="3" fontId="8" fillId="0" borderId="19" xfId="3" applyNumberFormat="1" applyFont="1" applyFill="1" applyBorder="1" applyAlignment="1">
      <alignment vertical="center"/>
    </xf>
    <xf numFmtId="0" fontId="2" fillId="3" borderId="42" xfId="3" applyFont="1" applyFill="1" applyBorder="1" applyAlignment="1">
      <alignment horizontal="center" vertical="center"/>
    </xf>
    <xf numFmtId="0" fontId="2" fillId="3" borderId="43" xfId="3" applyFont="1" applyFill="1" applyBorder="1" applyAlignment="1">
      <alignment horizontal="center" vertical="center"/>
    </xf>
    <xf numFmtId="0" fontId="2" fillId="0" borderId="43" xfId="3" applyFont="1" applyFill="1" applyBorder="1" applyAlignment="1">
      <alignment vertical="center"/>
    </xf>
    <xf numFmtId="0" fontId="2" fillId="0" borderId="43" xfId="3" applyFont="1" applyFill="1" applyBorder="1" applyAlignment="1">
      <alignment vertical="center" wrapText="1"/>
    </xf>
    <xf numFmtId="3" fontId="9" fillId="0" borderId="8" xfId="3" applyNumberFormat="1" applyFont="1" applyFill="1" applyBorder="1" applyAlignment="1">
      <alignment vertical="center"/>
    </xf>
    <xf numFmtId="3" fontId="9" fillId="0" borderId="19" xfId="3" applyNumberFormat="1" applyFont="1" applyFill="1" applyBorder="1" applyAlignment="1">
      <alignment vertical="center"/>
    </xf>
    <xf numFmtId="0" fontId="3" fillId="3" borderId="22" xfId="3" applyFont="1" applyFill="1" applyBorder="1" applyAlignment="1">
      <alignment horizontal="left" vertical="center"/>
    </xf>
    <xf numFmtId="0" fontId="3" fillId="3" borderId="23" xfId="3" applyFont="1" applyFill="1" applyBorder="1" applyAlignment="1">
      <alignment horizontal="center" vertical="center"/>
    </xf>
    <xf numFmtId="0" fontId="3" fillId="0" borderId="23" xfId="3" applyFont="1" applyFill="1" applyBorder="1" applyAlignment="1">
      <alignment vertical="center"/>
    </xf>
    <xf numFmtId="0" fontId="3" fillId="0" borderId="23" xfId="3" applyFont="1" applyFill="1" applyBorder="1" applyAlignment="1">
      <alignment vertical="center" wrapText="1"/>
    </xf>
    <xf numFmtId="3" fontId="5" fillId="0" borderId="24" xfId="3" applyNumberFormat="1" applyFont="1" applyFill="1" applyBorder="1" applyAlignment="1">
      <alignment vertical="center"/>
    </xf>
    <xf numFmtId="0" fontId="3" fillId="0" borderId="9" xfId="3" applyFont="1" applyFill="1" applyBorder="1" applyAlignment="1">
      <alignment vertical="center" wrapText="1"/>
    </xf>
    <xf numFmtId="3" fontId="5" fillId="0" borderId="9" xfId="3" applyNumberFormat="1" applyFont="1" applyFill="1" applyBorder="1" applyAlignment="1">
      <alignment vertical="center"/>
    </xf>
    <xf numFmtId="3" fontId="5" fillId="0" borderId="10" xfId="3" applyNumberFormat="1" applyFont="1" applyFill="1" applyBorder="1" applyAlignment="1">
      <alignment vertical="center"/>
    </xf>
    <xf numFmtId="3" fontId="8" fillId="0" borderId="9" xfId="3" applyNumberFormat="1" applyFont="1" applyFill="1" applyBorder="1" applyAlignment="1">
      <alignment vertical="center"/>
    </xf>
    <xf numFmtId="3" fontId="8" fillId="0" borderId="10" xfId="3" applyNumberFormat="1" applyFont="1" applyFill="1" applyBorder="1" applyAlignment="1">
      <alignment vertical="center"/>
    </xf>
    <xf numFmtId="0" fontId="6" fillId="3" borderId="42" xfId="3" applyFont="1" applyFill="1" applyBorder="1" applyAlignment="1">
      <alignment horizontal="center" vertical="center"/>
    </xf>
    <xf numFmtId="0" fontId="6" fillId="3" borderId="43" xfId="3" applyFont="1" applyFill="1" applyBorder="1" applyAlignment="1">
      <alignment horizontal="center" vertical="center"/>
    </xf>
    <xf numFmtId="0" fontId="6" fillId="0" borderId="43" xfId="3" applyFont="1" applyFill="1" applyBorder="1" applyAlignment="1">
      <alignment vertical="center"/>
    </xf>
    <xf numFmtId="0" fontId="6" fillId="0" borderId="9" xfId="3" quotePrefix="1" applyFont="1" applyFill="1" applyBorder="1" applyAlignment="1">
      <alignment vertical="center" wrapText="1"/>
    </xf>
    <xf numFmtId="3" fontId="9" fillId="0" borderId="43" xfId="3" applyNumberFormat="1" applyFont="1" applyFill="1" applyBorder="1" applyAlignment="1">
      <alignment vertical="center"/>
    </xf>
    <xf numFmtId="3" fontId="9" fillId="0" borderId="15" xfId="3" applyNumberFormat="1" applyFont="1" applyFill="1" applyBorder="1" applyAlignment="1">
      <alignment vertical="center"/>
    </xf>
    <xf numFmtId="0" fontId="6" fillId="0" borderId="0" xfId="3" applyFont="1" applyAlignment="1">
      <alignment vertical="center"/>
    </xf>
    <xf numFmtId="3" fontId="8" fillId="0" borderId="43" xfId="3" applyNumberFormat="1" applyFont="1" applyFill="1" applyBorder="1" applyAlignment="1">
      <alignment vertical="center"/>
    </xf>
    <xf numFmtId="3" fontId="8" fillId="0" borderId="15" xfId="3" applyNumberFormat="1" applyFont="1" applyFill="1" applyBorder="1" applyAlignment="1">
      <alignment vertical="center"/>
    </xf>
    <xf numFmtId="0" fontId="2" fillId="3" borderId="7" xfId="3" applyFont="1" applyFill="1" applyBorder="1" applyAlignment="1">
      <alignment horizontal="center" vertical="center"/>
    </xf>
    <xf numFmtId="0" fontId="2" fillId="3" borderId="8" xfId="3" applyFont="1" applyFill="1" applyBorder="1" applyAlignment="1">
      <alignment horizontal="center" vertical="center"/>
    </xf>
    <xf numFmtId="0" fontId="2" fillId="0" borderId="8" xfId="3" quotePrefix="1" applyFont="1" applyFill="1" applyBorder="1" applyAlignment="1">
      <alignment vertical="center" wrapText="1"/>
    </xf>
    <xf numFmtId="0" fontId="3" fillId="3" borderId="7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vertical="center"/>
    </xf>
    <xf numFmtId="0" fontId="3" fillId="0" borderId="8" xfId="3" applyFont="1" applyFill="1" applyBorder="1" applyAlignment="1">
      <alignment vertical="center" wrapText="1"/>
    </xf>
    <xf numFmtId="3" fontId="5" fillId="0" borderId="8" xfId="3" applyNumberFormat="1" applyFont="1" applyFill="1" applyBorder="1" applyAlignment="1">
      <alignment vertical="center"/>
    </xf>
    <xf numFmtId="3" fontId="5" fillId="0" borderId="19" xfId="3" applyNumberFormat="1" applyFont="1" applyFill="1" applyBorder="1" applyAlignment="1">
      <alignment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8" xfId="3" applyFont="1" applyFill="1" applyBorder="1" applyAlignment="1">
      <alignment horizontal="center" vertical="center"/>
    </xf>
    <xf numFmtId="3" fontId="9" fillId="0" borderId="9" xfId="3" applyNumberFormat="1" applyFont="1" applyFill="1" applyBorder="1" applyAlignment="1">
      <alignment vertical="center"/>
    </xf>
    <xf numFmtId="3" fontId="9" fillId="0" borderId="10" xfId="3" applyNumberFormat="1" applyFont="1" applyFill="1" applyBorder="1" applyAlignment="1">
      <alignment vertical="center"/>
    </xf>
    <xf numFmtId="0" fontId="2" fillId="0" borderId="9" xfId="3" quotePrefix="1" applyFont="1" applyFill="1" applyBorder="1" applyAlignment="1">
      <alignment vertical="center" wrapText="1"/>
    </xf>
    <xf numFmtId="0" fontId="2" fillId="0" borderId="43" xfId="3" quotePrefix="1" applyFont="1" applyFill="1" applyBorder="1" applyAlignment="1">
      <alignment vertical="center" wrapText="1"/>
    </xf>
    <xf numFmtId="0" fontId="3" fillId="3" borderId="73" xfId="3" applyFont="1" applyFill="1" applyBorder="1" applyAlignment="1">
      <alignment horizontal="left" vertical="center"/>
    </xf>
    <xf numFmtId="0" fontId="2" fillId="3" borderId="53" xfId="3" applyFont="1" applyFill="1" applyBorder="1" applyAlignment="1">
      <alignment horizontal="center" vertical="center"/>
    </xf>
    <xf numFmtId="0" fontId="2" fillId="0" borderId="53" xfId="3" applyFont="1" applyFill="1" applyBorder="1" applyAlignment="1">
      <alignment vertical="center"/>
    </xf>
    <xf numFmtId="0" fontId="2" fillId="0" borderId="53" xfId="3" applyFont="1" applyFill="1" applyBorder="1" applyAlignment="1">
      <alignment vertical="center" wrapText="1"/>
    </xf>
    <xf numFmtId="3" fontId="5" fillId="0" borderId="54" xfId="3" applyNumberFormat="1" applyFont="1" applyFill="1" applyBorder="1" applyAlignment="1">
      <alignment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vertical="center"/>
    </xf>
    <xf numFmtId="0" fontId="6" fillId="0" borderId="9" xfId="3" quotePrefix="1" applyFont="1" applyFill="1" applyBorder="1" applyAlignment="1">
      <alignment vertical="center"/>
    </xf>
    <xf numFmtId="0" fontId="6" fillId="0" borderId="9" xfId="3" applyFont="1" applyFill="1" applyBorder="1" applyAlignment="1">
      <alignment vertical="center"/>
    </xf>
    <xf numFmtId="0" fontId="6" fillId="0" borderId="43" xfId="3" applyFont="1" applyFill="1" applyBorder="1" applyAlignment="1">
      <alignment vertical="center" wrapText="1"/>
    </xf>
    <xf numFmtId="0" fontId="2" fillId="0" borderId="9" xfId="3" quotePrefix="1" applyFont="1" applyFill="1" applyBorder="1" applyAlignment="1">
      <alignment vertical="center"/>
    </xf>
    <xf numFmtId="0" fontId="6" fillId="0" borderId="40" xfId="3" applyFont="1" applyFill="1" applyBorder="1" applyAlignment="1">
      <alignment vertical="center"/>
    </xf>
    <xf numFmtId="0" fontId="3" fillId="3" borderId="10" xfId="3" applyFont="1" applyFill="1" applyBorder="1" applyAlignment="1">
      <alignment vertical="center"/>
    </xf>
    <xf numFmtId="0" fontId="6" fillId="0" borderId="8" xfId="3" applyFont="1" applyFill="1" applyBorder="1" applyAlignment="1">
      <alignment vertical="center"/>
    </xf>
    <xf numFmtId="0" fontId="6" fillId="0" borderId="9" xfId="3" applyFont="1" applyFill="1" applyBorder="1" applyAlignment="1">
      <alignment vertical="center" wrapText="1"/>
    </xf>
    <xf numFmtId="0" fontId="6" fillId="0" borderId="16" xfId="3" applyFont="1" applyFill="1" applyBorder="1" applyAlignment="1">
      <alignment vertical="center"/>
    </xf>
    <xf numFmtId="0" fontId="3" fillId="0" borderId="10" xfId="3" applyFont="1" applyFill="1" applyBorder="1" applyAlignment="1">
      <alignment vertical="center" wrapText="1"/>
    </xf>
    <xf numFmtId="0" fontId="6" fillId="0" borderId="20" xfId="3" applyFont="1" applyFill="1" applyBorder="1" applyAlignment="1">
      <alignment vertical="center"/>
    </xf>
    <xf numFmtId="3" fontId="10" fillId="0" borderId="10" xfId="3" applyNumberFormat="1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3" fontId="2" fillId="0" borderId="9" xfId="5" applyFont="1" applyFill="1" applyBorder="1" applyAlignment="1">
      <alignment vertical="center" wrapText="1"/>
    </xf>
    <xf numFmtId="3" fontId="8" fillId="0" borderId="9" xfId="5" applyNumberFormat="1" applyFont="1" applyFill="1" applyBorder="1">
      <alignment vertical="center"/>
    </xf>
    <xf numFmtId="3" fontId="8" fillId="0" borderId="10" xfId="5" applyNumberFormat="1" applyFont="1" applyFill="1" applyBorder="1" applyAlignment="1">
      <alignment vertical="center"/>
    </xf>
    <xf numFmtId="0" fontId="2" fillId="0" borderId="45" xfId="3" applyFont="1" applyFill="1" applyBorder="1" applyAlignment="1">
      <alignment vertical="center"/>
    </xf>
    <xf numFmtId="0" fontId="3" fillId="3" borderId="53" xfId="3" applyFont="1" applyFill="1" applyBorder="1" applyAlignment="1">
      <alignment horizontal="left" vertical="center"/>
    </xf>
    <xf numFmtId="0" fontId="3" fillId="0" borderId="53" xfId="3" applyFont="1" applyFill="1" applyBorder="1" applyAlignment="1">
      <alignment horizontal="left" vertical="center"/>
    </xf>
    <xf numFmtId="0" fontId="3" fillId="0" borderId="53" xfId="3" applyFont="1" applyFill="1" applyBorder="1" applyAlignment="1">
      <alignment horizontal="left" vertical="center" wrapText="1"/>
    </xf>
    <xf numFmtId="3" fontId="5" fillId="0" borderId="53" xfId="3" applyNumberFormat="1" applyFont="1" applyFill="1" applyBorder="1" applyAlignment="1">
      <alignment horizontal="right" vertical="center"/>
    </xf>
    <xf numFmtId="3" fontId="5" fillId="0" borderId="54" xfId="3" applyNumberFormat="1" applyFont="1" applyFill="1" applyBorder="1" applyAlignment="1">
      <alignment horizontal="right" vertical="center"/>
    </xf>
    <xf numFmtId="0" fontId="3" fillId="0" borderId="0" xfId="3" applyFont="1" applyAlignment="1">
      <alignment horizontal="left" vertical="center"/>
    </xf>
    <xf numFmtId="3" fontId="5" fillId="0" borderId="68" xfId="3" applyNumberFormat="1" applyFont="1" applyFill="1" applyBorder="1" applyAlignment="1">
      <alignment vertical="center"/>
    </xf>
    <xf numFmtId="3" fontId="8" fillId="0" borderId="0" xfId="3" applyNumberFormat="1" applyFont="1" applyFill="1" applyAlignment="1">
      <alignment vertical="center"/>
    </xf>
    <xf numFmtId="0" fontId="8" fillId="0" borderId="0" xfId="3" applyFont="1" applyAlignment="1">
      <alignment vertical="center"/>
    </xf>
    <xf numFmtId="3" fontId="14" fillId="0" borderId="55" xfId="4" applyFont="1" applyFill="1" applyBorder="1" applyAlignment="1">
      <alignment horizontal="right" vertical="center"/>
    </xf>
    <xf numFmtId="165" fontId="14" fillId="0" borderId="55" xfId="4" applyNumberFormat="1" applyFont="1" applyFill="1" applyBorder="1" applyAlignment="1">
      <alignment horizontal="right" vertical="center"/>
    </xf>
    <xf numFmtId="3" fontId="15" fillId="0" borderId="0" xfId="4" applyFont="1" applyBorder="1">
      <alignment vertical="center"/>
    </xf>
    <xf numFmtId="3" fontId="15" fillId="0" borderId="0" xfId="4" applyFont="1">
      <alignment vertical="center"/>
    </xf>
    <xf numFmtId="3" fontId="16" fillId="0" borderId="0" xfId="4" applyFont="1">
      <alignment vertical="center"/>
    </xf>
    <xf numFmtId="3" fontId="15" fillId="0" borderId="9" xfId="5" applyFont="1" applyFill="1" applyBorder="1">
      <alignment vertical="center"/>
    </xf>
    <xf numFmtId="3" fontId="15" fillId="0" borderId="10" xfId="5" applyFont="1" applyFill="1" applyBorder="1" applyAlignment="1">
      <alignment vertical="center"/>
    </xf>
    <xf numFmtId="3" fontId="15" fillId="0" borderId="8" xfId="5" applyFont="1" applyFill="1" applyBorder="1">
      <alignment vertical="center"/>
    </xf>
    <xf numFmtId="3" fontId="15" fillId="0" borderId="19" xfId="5" applyFont="1" applyFill="1" applyBorder="1" applyAlignment="1">
      <alignment vertical="center"/>
    </xf>
    <xf numFmtId="3" fontId="14" fillId="0" borderId="61" xfId="5" applyFont="1" applyFill="1" applyBorder="1" applyAlignment="1">
      <alignment vertical="center"/>
    </xf>
    <xf numFmtId="3" fontId="14" fillId="0" borderId="62" xfId="5" applyNumberFormat="1" applyFont="1" applyFill="1" applyBorder="1">
      <alignment vertical="center"/>
    </xf>
    <xf numFmtId="3" fontId="14" fillId="0" borderId="59" xfId="5" applyNumberFormat="1" applyFont="1" applyFill="1" applyBorder="1">
      <alignment vertical="center"/>
    </xf>
    <xf numFmtId="3" fontId="14" fillId="0" borderId="61" xfId="5" applyNumberFormat="1" applyFont="1" applyFill="1" applyBorder="1">
      <alignment vertical="center"/>
    </xf>
    <xf numFmtId="3" fontId="14" fillId="0" borderId="0" xfId="4" applyFont="1">
      <alignment vertical="center"/>
    </xf>
    <xf numFmtId="3" fontId="15" fillId="0" borderId="12" xfId="5" applyFont="1" applyFill="1" applyBorder="1" applyAlignment="1">
      <alignment horizontal="left" vertical="center" wrapText="1"/>
    </xf>
    <xf numFmtId="3" fontId="15" fillId="0" borderId="7" xfId="5" applyFont="1" applyFill="1" applyBorder="1" applyAlignment="1">
      <alignment horizontal="left" vertical="center" wrapText="1"/>
    </xf>
    <xf numFmtId="3" fontId="15" fillId="0" borderId="0" xfId="4" applyFont="1" applyFill="1">
      <alignment vertical="center"/>
    </xf>
    <xf numFmtId="3" fontId="15" fillId="0" borderId="12" xfId="5" applyFont="1" applyFill="1" applyBorder="1" applyAlignment="1">
      <alignment vertical="center" wrapText="1"/>
    </xf>
    <xf numFmtId="3" fontId="16" fillId="0" borderId="0" xfId="4" applyFont="1" applyFill="1">
      <alignment vertical="center"/>
    </xf>
    <xf numFmtId="3" fontId="15" fillId="0" borderId="40" xfId="5" applyFont="1" applyFill="1" applyBorder="1" applyAlignment="1">
      <alignment horizontal="right" vertical="center"/>
    </xf>
    <xf numFmtId="3" fontId="15" fillId="0" borderId="8" xfId="5" applyFont="1" applyFill="1" applyBorder="1" applyAlignment="1">
      <alignment vertical="center"/>
    </xf>
    <xf numFmtId="3" fontId="15" fillId="0" borderId="16" xfId="5" applyFont="1" applyFill="1" applyBorder="1" applyAlignment="1">
      <alignment horizontal="right" vertical="center"/>
    </xf>
    <xf numFmtId="3" fontId="15" fillId="0" borderId="9" xfId="5" applyFont="1" applyFill="1" applyBorder="1" applyAlignment="1">
      <alignment vertical="center"/>
    </xf>
    <xf numFmtId="3" fontId="14" fillId="0" borderId="50" xfId="5" applyFont="1" applyFill="1" applyBorder="1" applyAlignment="1">
      <alignment vertical="center"/>
    </xf>
    <xf numFmtId="3" fontId="14" fillId="0" borderId="50" xfId="5" applyNumberFormat="1" applyFont="1" applyFill="1" applyBorder="1" applyAlignment="1">
      <alignment horizontal="right" vertical="center"/>
    </xf>
    <xf numFmtId="3" fontId="15" fillId="0" borderId="42" xfId="5" applyFont="1" applyFill="1" applyBorder="1" applyAlignment="1">
      <alignment vertical="center" wrapText="1"/>
    </xf>
    <xf numFmtId="3" fontId="15" fillId="0" borderId="9" xfId="4" applyFont="1" applyFill="1" applyBorder="1">
      <alignment vertical="center"/>
    </xf>
    <xf numFmtId="3" fontId="15" fillId="0" borderId="10" xfId="4" applyFont="1" applyFill="1" applyBorder="1" applyAlignment="1">
      <alignment vertical="center"/>
    </xf>
    <xf numFmtId="3" fontId="15" fillId="0" borderId="8" xfId="4" applyFont="1" applyFill="1" applyBorder="1">
      <alignment vertical="center"/>
    </xf>
    <xf numFmtId="3" fontId="15" fillId="0" borderId="19" xfId="4" applyFont="1" applyFill="1" applyBorder="1" applyAlignment="1">
      <alignment vertical="center"/>
    </xf>
    <xf numFmtId="3" fontId="14" fillId="0" borderId="34" xfId="4" applyFont="1" applyFill="1" applyBorder="1">
      <alignment vertical="center"/>
    </xf>
    <xf numFmtId="3" fontId="14" fillId="0" borderId="32" xfId="4" applyFont="1" applyFill="1" applyBorder="1" applyAlignment="1">
      <alignment vertical="center"/>
    </xf>
    <xf numFmtId="3" fontId="14" fillId="0" borderId="34" xfId="4" applyNumberFormat="1" applyFont="1" applyFill="1" applyBorder="1">
      <alignment vertical="center"/>
    </xf>
    <xf numFmtId="3" fontId="15" fillId="0" borderId="40" xfId="4" applyFont="1" applyFill="1" applyBorder="1">
      <alignment vertical="center"/>
    </xf>
    <xf numFmtId="3" fontId="14" fillId="0" borderId="50" xfId="4" applyFont="1" applyFill="1" applyBorder="1" applyAlignment="1">
      <alignment vertical="center"/>
    </xf>
    <xf numFmtId="3" fontId="14" fillId="0" borderId="0" xfId="4" applyNumberFormat="1" applyFont="1" applyFill="1" applyBorder="1">
      <alignment vertical="center"/>
    </xf>
    <xf numFmtId="3" fontId="14" fillId="0" borderId="48" xfId="4" applyNumberFormat="1" applyFont="1" applyFill="1" applyBorder="1">
      <alignment vertical="center"/>
    </xf>
    <xf numFmtId="3" fontId="14" fillId="0" borderId="50" xfId="4" applyNumberFormat="1" applyFont="1" applyFill="1" applyBorder="1">
      <alignment vertical="center"/>
    </xf>
    <xf numFmtId="3" fontId="14" fillId="0" borderId="81" xfId="4" applyFont="1" applyFill="1" applyBorder="1" applyAlignment="1">
      <alignment vertical="center"/>
    </xf>
    <xf numFmtId="3" fontId="14" fillId="0" borderId="82" xfId="4" applyNumberFormat="1" applyFont="1" applyFill="1" applyBorder="1">
      <alignment vertical="center"/>
    </xf>
    <xf numFmtId="3" fontId="14" fillId="0" borderId="80" xfId="4" applyNumberFormat="1" applyFont="1" applyFill="1" applyBorder="1">
      <alignment vertical="center"/>
    </xf>
    <xf numFmtId="3" fontId="14" fillId="0" borderId="81" xfId="4" applyNumberFormat="1" applyFont="1" applyFill="1" applyBorder="1">
      <alignment vertical="center"/>
    </xf>
    <xf numFmtId="3" fontId="15" fillId="0" borderId="0" xfId="4" applyFont="1" applyFill="1" applyAlignment="1">
      <alignment vertical="center"/>
    </xf>
    <xf numFmtId="3" fontId="15" fillId="0" borderId="0" xfId="4" applyFont="1" applyFill="1" applyBorder="1">
      <alignment vertical="center"/>
    </xf>
    <xf numFmtId="165" fontId="15" fillId="0" borderId="0" xfId="4" applyNumberFormat="1" applyFont="1" applyFill="1" applyBorder="1">
      <alignment vertical="center"/>
    </xf>
    <xf numFmtId="3" fontId="14" fillId="0" borderId="0" xfId="5" applyFont="1" applyFill="1" applyAlignment="1">
      <alignment vertical="center"/>
    </xf>
    <xf numFmtId="3" fontId="17" fillId="4" borderId="84" xfId="5" applyFont="1" applyFill="1" applyBorder="1" applyAlignment="1">
      <alignment vertical="center"/>
    </xf>
    <xf numFmtId="3" fontId="17" fillId="4" borderId="85" xfId="5" applyFont="1" applyFill="1" applyBorder="1" applyAlignment="1">
      <alignment vertical="center"/>
    </xf>
    <xf numFmtId="3" fontId="14" fillId="4" borderId="53" xfId="6" applyFont="1" applyFill="1" applyBorder="1" applyAlignment="1">
      <alignment horizontal="center" vertical="center" wrapText="1"/>
    </xf>
    <xf numFmtId="0" fontId="14" fillId="4" borderId="53" xfId="7" applyFont="1" applyFill="1" applyBorder="1" applyAlignment="1">
      <alignment horizontal="center" vertical="center" wrapText="1"/>
    </xf>
    <xf numFmtId="0" fontId="14" fillId="4" borderId="23" xfId="7" applyFont="1" applyFill="1" applyBorder="1" applyAlignment="1">
      <alignment horizontal="center" vertical="center" wrapText="1"/>
    </xf>
    <xf numFmtId="3" fontId="14" fillId="0" borderId="28" xfId="5" applyFont="1" applyFill="1" applyBorder="1" applyAlignment="1">
      <alignment vertical="center" wrapText="1"/>
    </xf>
    <xf numFmtId="3" fontId="14" fillId="0" borderId="20" xfId="5" applyFont="1" applyFill="1" applyBorder="1" applyAlignment="1">
      <alignment vertical="center" wrapText="1"/>
    </xf>
    <xf numFmtId="3" fontId="14" fillId="0" borderId="10" xfId="5" applyFont="1" applyFill="1" applyBorder="1" applyAlignment="1">
      <alignment vertical="center" wrapText="1"/>
    </xf>
    <xf numFmtId="3" fontId="14" fillId="0" borderId="16" xfId="5" applyFont="1" applyFill="1" applyBorder="1" applyAlignment="1">
      <alignment vertical="center" wrapText="1"/>
    </xf>
    <xf numFmtId="3" fontId="15" fillId="0" borderId="86" xfId="5" applyFont="1" applyFill="1" applyBorder="1" applyAlignment="1">
      <alignment vertical="center"/>
    </xf>
    <xf numFmtId="3" fontId="15" fillId="0" borderId="9" xfId="5" applyNumberFormat="1" applyFont="1" applyFill="1" applyBorder="1">
      <alignment vertical="center"/>
    </xf>
    <xf numFmtId="3" fontId="15" fillId="0" borderId="10" xfId="5" applyNumberFormat="1" applyFont="1" applyFill="1" applyBorder="1" applyAlignment="1">
      <alignment vertical="center"/>
    </xf>
    <xf numFmtId="3" fontId="14" fillId="0" borderId="87" xfId="5" applyFont="1" applyFill="1" applyBorder="1" applyAlignment="1">
      <alignment horizontal="left" vertical="center"/>
    </xf>
    <xf numFmtId="3" fontId="14" fillId="0" borderId="59" xfId="4" applyNumberFormat="1" applyFont="1" applyFill="1" applyBorder="1">
      <alignment vertical="center"/>
    </xf>
    <xf numFmtId="3" fontId="14" fillId="0" borderId="61" xfId="4" applyNumberFormat="1" applyFont="1" applyFill="1" applyBorder="1">
      <alignment vertical="center"/>
    </xf>
    <xf numFmtId="3" fontId="16" fillId="0" borderId="0" xfId="4" applyFont="1" applyBorder="1">
      <alignment vertical="center"/>
    </xf>
    <xf numFmtId="3" fontId="15" fillId="0" borderId="88" xfId="5" applyFont="1" applyFill="1" applyBorder="1" applyAlignment="1">
      <alignment vertical="center"/>
    </xf>
    <xf numFmtId="3" fontId="15" fillId="0" borderId="86" xfId="5" applyFont="1" applyFill="1" applyBorder="1" applyAlignment="1">
      <alignment vertical="center" wrapText="1"/>
    </xf>
    <xf numFmtId="3" fontId="15" fillId="0" borderId="9" xfId="5" applyNumberFormat="1" applyFont="1" applyFill="1" applyBorder="1" applyAlignment="1">
      <alignment horizontal="right" vertical="center"/>
    </xf>
    <xf numFmtId="3" fontId="15" fillId="0" borderId="9" xfId="5" applyNumberFormat="1" applyFont="1" applyFill="1" applyBorder="1" applyAlignment="1">
      <alignment vertical="center"/>
    </xf>
    <xf numFmtId="3" fontId="14" fillId="0" borderId="87" xfId="5" applyFont="1" applyFill="1" applyBorder="1" applyAlignment="1">
      <alignment vertical="center"/>
    </xf>
    <xf numFmtId="3" fontId="15" fillId="0" borderId="19" xfId="5" applyFont="1" applyFill="1" applyBorder="1" applyAlignment="1">
      <alignment vertical="center" wrapText="1"/>
    </xf>
    <xf numFmtId="3" fontId="15" fillId="0" borderId="90" xfId="5" applyFont="1" applyFill="1" applyBorder="1" applyAlignment="1">
      <alignment vertical="center"/>
    </xf>
    <xf numFmtId="3" fontId="14" fillId="0" borderId="50" xfId="5" applyNumberFormat="1" applyFont="1" applyFill="1" applyBorder="1">
      <alignment vertical="center"/>
    </xf>
    <xf numFmtId="3" fontId="15" fillId="0" borderId="91" xfId="5" applyFont="1" applyFill="1" applyBorder="1" applyAlignment="1">
      <alignment vertical="center"/>
    </xf>
    <xf numFmtId="3" fontId="15" fillId="0" borderId="8" xfId="5" applyNumberFormat="1" applyFont="1" applyFill="1" applyBorder="1">
      <alignment vertical="center"/>
    </xf>
    <xf numFmtId="3" fontId="15" fillId="0" borderId="19" xfId="5" applyNumberFormat="1" applyFont="1" applyFill="1" applyBorder="1" applyAlignment="1">
      <alignment vertical="center" wrapText="1"/>
    </xf>
    <xf numFmtId="3" fontId="15" fillId="0" borderId="50" xfId="5" applyNumberFormat="1" applyFont="1" applyFill="1" applyBorder="1" applyAlignment="1">
      <alignment vertical="center" wrapText="1"/>
    </xf>
    <xf numFmtId="3" fontId="14" fillId="0" borderId="92" xfId="5" applyFont="1" applyFill="1" applyBorder="1" applyAlignment="1">
      <alignment vertical="center"/>
    </xf>
    <xf numFmtId="3" fontId="14" fillId="0" borderId="34" xfId="5" applyNumberFormat="1" applyFont="1" applyFill="1" applyBorder="1">
      <alignment vertical="center"/>
    </xf>
    <xf numFmtId="3" fontId="14" fillId="0" borderId="32" xfId="5" applyNumberFormat="1" applyFont="1" applyFill="1" applyBorder="1" applyAlignment="1">
      <alignment vertical="center"/>
    </xf>
    <xf numFmtId="3" fontId="14" fillId="0" borderId="32" xfId="5" applyNumberFormat="1" applyFont="1" applyFill="1" applyBorder="1">
      <alignment vertical="center"/>
    </xf>
    <xf numFmtId="3" fontId="15" fillId="0" borderId="91" xfId="5" applyFont="1" applyFill="1" applyBorder="1" applyAlignment="1">
      <alignment horizontal="left" vertical="center"/>
    </xf>
    <xf numFmtId="3" fontId="15" fillId="0" borderId="8" xfId="5" applyNumberFormat="1" applyFont="1" applyFill="1" applyBorder="1" applyAlignment="1">
      <alignment horizontal="right" vertical="center"/>
    </xf>
    <xf numFmtId="3" fontId="15" fillId="0" borderId="19" xfId="5" applyNumberFormat="1" applyFont="1" applyFill="1" applyBorder="1" applyAlignment="1">
      <alignment vertical="center"/>
    </xf>
    <xf numFmtId="3" fontId="15" fillId="0" borderId="10" xfId="5" applyFont="1" applyFill="1" applyBorder="1">
      <alignment vertical="center"/>
    </xf>
    <xf numFmtId="3" fontId="15" fillId="0" borderId="10" xfId="5" applyNumberFormat="1" applyFont="1" applyFill="1" applyBorder="1">
      <alignment vertical="center"/>
    </xf>
    <xf numFmtId="3" fontId="14" fillId="0" borderId="93" xfId="5" applyFont="1" applyFill="1" applyBorder="1" applyAlignment="1">
      <alignment vertical="center"/>
    </xf>
    <xf numFmtId="3" fontId="14" fillId="0" borderId="68" xfId="5" applyNumberFormat="1" applyFont="1" applyFill="1" applyBorder="1" applyAlignment="1">
      <alignment vertical="center"/>
    </xf>
    <xf numFmtId="3" fontId="15" fillId="0" borderId="43" xfId="5" applyNumberFormat="1" applyFont="1" applyFill="1" applyBorder="1" applyAlignment="1">
      <alignment horizontal="right" vertical="center"/>
    </xf>
    <xf numFmtId="3" fontId="15" fillId="0" borderId="15" xfId="5" applyNumberFormat="1" applyFont="1" applyFill="1" applyBorder="1" applyAlignment="1">
      <alignment vertical="center"/>
    </xf>
    <xf numFmtId="3" fontId="15" fillId="0" borderId="43" xfId="5" applyNumberFormat="1" applyFont="1" applyFill="1" applyBorder="1" applyAlignment="1">
      <alignment vertical="center"/>
    </xf>
    <xf numFmtId="3" fontId="14" fillId="0" borderId="92" xfId="5" applyFont="1" applyFill="1" applyBorder="1" applyAlignment="1">
      <alignment horizontal="left" vertical="center"/>
    </xf>
    <xf numFmtId="3" fontId="14" fillId="0" borderId="15" xfId="5" applyNumberFormat="1" applyFont="1" applyFill="1" applyBorder="1">
      <alignment vertical="center"/>
    </xf>
    <xf numFmtId="3" fontId="14" fillId="0" borderId="15" xfId="5" applyNumberFormat="1" applyFont="1" applyFill="1" applyBorder="1" applyAlignment="1">
      <alignment horizontal="right" vertical="center"/>
    </xf>
    <xf numFmtId="3" fontId="14" fillId="0" borderId="9" xfId="5" applyNumberFormat="1" applyFont="1" applyFill="1" applyBorder="1">
      <alignment vertical="center"/>
    </xf>
    <xf numFmtId="3" fontId="15" fillId="0" borderId="88" xfId="5" applyFont="1" applyFill="1" applyBorder="1" applyAlignment="1">
      <alignment vertical="center" wrapText="1"/>
    </xf>
    <xf numFmtId="3" fontId="14" fillId="0" borderId="85" xfId="5" applyFont="1" applyFill="1" applyBorder="1" applyAlignment="1">
      <alignment horizontal="left" vertical="center"/>
    </xf>
    <xf numFmtId="3" fontId="14" fillId="0" borderId="54" xfId="5" applyNumberFormat="1" applyFont="1" applyFill="1" applyBorder="1">
      <alignment vertical="center"/>
    </xf>
    <xf numFmtId="3" fontId="14" fillId="0" borderId="85" xfId="5" applyFont="1" applyFill="1" applyBorder="1" applyAlignment="1">
      <alignment vertical="center"/>
    </xf>
    <xf numFmtId="3" fontId="14" fillId="0" borderId="53" xfId="5" applyNumberFormat="1" applyFont="1" applyFill="1" applyBorder="1" applyAlignment="1">
      <alignment vertical="center"/>
    </xf>
    <xf numFmtId="3" fontId="15" fillId="0" borderId="82" xfId="4" applyFont="1" applyBorder="1" applyAlignment="1">
      <alignment horizontal="center" vertical="center"/>
    </xf>
    <xf numFmtId="3" fontId="15" fillId="0" borderId="0" xfId="4" applyFont="1" applyAlignment="1">
      <alignment vertical="center"/>
    </xf>
    <xf numFmtId="3" fontId="14" fillId="0" borderId="93" xfId="5" applyFont="1" applyFill="1" applyBorder="1" applyAlignment="1">
      <alignment horizontal="left" vertical="center"/>
    </xf>
    <xf numFmtId="3" fontId="14" fillId="0" borderId="68" xfId="5" applyNumberFormat="1" applyFont="1" applyFill="1" applyBorder="1">
      <alignment vertical="center"/>
    </xf>
    <xf numFmtId="3" fontId="15" fillId="0" borderId="0" xfId="4" applyNumberFormat="1" applyFont="1" applyFill="1">
      <alignment vertical="center"/>
    </xf>
    <xf numFmtId="165" fontId="15" fillId="0" borderId="0" xfId="4" applyNumberFormat="1" applyFont="1" applyFill="1">
      <alignment vertical="center"/>
    </xf>
    <xf numFmtId="3" fontId="14" fillId="0" borderId="0" xfId="5" applyFont="1">
      <alignment vertical="center"/>
    </xf>
    <xf numFmtId="3" fontId="14" fillId="0" borderId="0" xfId="5" applyFont="1" applyFill="1" applyAlignment="1">
      <alignment vertical="center" wrapText="1"/>
    </xf>
    <xf numFmtId="0" fontId="14" fillId="0" borderId="0" xfId="8" applyFont="1" applyFill="1" applyBorder="1" applyAlignment="1">
      <alignment horizontal="right"/>
    </xf>
    <xf numFmtId="165" fontId="14" fillId="0" borderId="0" xfId="8" applyNumberFormat="1" applyFont="1" applyFill="1" applyBorder="1" applyAlignment="1">
      <alignment horizontal="right"/>
    </xf>
    <xf numFmtId="0" fontId="15" fillId="0" borderId="0" xfId="8" applyFont="1" applyFill="1" applyBorder="1"/>
    <xf numFmtId="0" fontId="15" fillId="0" borderId="0" xfId="8" applyFont="1" applyFill="1" applyBorder="1" applyAlignment="1">
      <alignment vertical="center"/>
    </xf>
    <xf numFmtId="0" fontId="20" fillId="0" borderId="0" xfId="8" applyFont="1" applyFill="1" applyBorder="1"/>
    <xf numFmtId="3" fontId="19" fillId="2" borderId="85" xfId="5" applyFont="1" applyFill="1" applyBorder="1" applyAlignment="1">
      <alignment horizontal="center" vertical="center" wrapText="1"/>
    </xf>
    <xf numFmtId="3" fontId="19" fillId="2" borderId="102" xfId="5" applyFont="1" applyFill="1" applyBorder="1" applyAlignment="1">
      <alignment horizontal="center" vertical="center" wrapText="1"/>
    </xf>
    <xf numFmtId="3" fontId="19" fillId="2" borderId="25" xfId="5" applyFont="1" applyFill="1" applyBorder="1" applyAlignment="1">
      <alignment horizontal="center" vertical="center"/>
    </xf>
    <xf numFmtId="3" fontId="19" fillId="2" borderId="23" xfId="5" applyNumberFormat="1" applyFont="1" applyFill="1" applyBorder="1" applyAlignment="1">
      <alignment horizontal="center" vertical="center"/>
    </xf>
    <xf numFmtId="0" fontId="15" fillId="0" borderId="0" xfId="8" applyFont="1" applyFill="1" applyBorder="1" applyAlignment="1">
      <alignment horizontal="center"/>
    </xf>
    <xf numFmtId="3" fontId="20" fillId="0" borderId="91" xfId="5" applyFont="1" applyFill="1" applyBorder="1" applyAlignment="1">
      <alignment horizontal="center" vertical="center"/>
    </xf>
    <xf numFmtId="3" fontId="20" fillId="0" borderId="103" xfId="5" applyFont="1" applyFill="1" applyBorder="1" applyAlignment="1">
      <alignment vertical="center" wrapText="1"/>
    </xf>
    <xf numFmtId="3" fontId="20" fillId="0" borderId="3" xfId="5" applyNumberFormat="1" applyFont="1" applyFill="1" applyBorder="1">
      <alignment vertical="center"/>
    </xf>
    <xf numFmtId="3" fontId="20" fillId="0" borderId="27" xfId="5" applyNumberFormat="1" applyFont="1" applyFill="1" applyBorder="1" applyAlignment="1">
      <alignment vertical="center"/>
    </xf>
    <xf numFmtId="3" fontId="20" fillId="0" borderId="40" xfId="5" applyNumberFormat="1" applyFont="1" applyFill="1" applyBorder="1">
      <alignment vertical="center"/>
    </xf>
    <xf numFmtId="3" fontId="20" fillId="0" borderId="8" xfId="5" applyNumberFormat="1" applyFont="1" applyFill="1" applyBorder="1" applyAlignment="1">
      <alignment vertical="center"/>
    </xf>
    <xf numFmtId="3" fontId="20" fillId="0" borderId="90" xfId="5" applyFont="1" applyFill="1" applyBorder="1" applyAlignment="1">
      <alignment vertical="center" wrapText="1"/>
    </xf>
    <xf numFmtId="3" fontId="20" fillId="0" borderId="86" xfId="5" applyFont="1" applyFill="1" applyBorder="1" applyAlignment="1">
      <alignment horizontal="center" vertical="center"/>
    </xf>
    <xf numFmtId="3" fontId="20" fillId="0" borderId="16" xfId="5" applyNumberFormat="1" applyFont="1" applyFill="1" applyBorder="1">
      <alignment vertical="center"/>
    </xf>
    <xf numFmtId="3" fontId="20" fillId="0" borderId="9" xfId="5" applyNumberFormat="1" applyFont="1" applyFill="1" applyBorder="1" applyAlignment="1">
      <alignment vertical="center"/>
    </xf>
    <xf numFmtId="3" fontId="19" fillId="0" borderId="87" xfId="5" applyFont="1" applyFill="1" applyBorder="1" applyAlignment="1">
      <alignment horizontal="center" vertical="center"/>
    </xf>
    <xf numFmtId="3" fontId="19" fillId="0" borderId="104" xfId="5" applyFont="1" applyFill="1" applyBorder="1" applyAlignment="1">
      <alignment vertical="center" wrapText="1"/>
    </xf>
    <xf numFmtId="3" fontId="19" fillId="0" borderId="60" xfId="5" applyNumberFormat="1" applyFont="1" applyFill="1" applyBorder="1">
      <alignment vertical="center"/>
    </xf>
    <xf numFmtId="3" fontId="19" fillId="0" borderId="59" xfId="5" applyNumberFormat="1" applyFont="1" applyFill="1" applyBorder="1" applyAlignment="1">
      <alignment vertical="center"/>
    </xf>
    <xf numFmtId="3" fontId="19" fillId="0" borderId="61" xfId="5" applyFont="1" applyFill="1" applyBorder="1">
      <alignment vertical="center"/>
    </xf>
    <xf numFmtId="3" fontId="19" fillId="0" borderId="59" xfId="5" applyNumberFormat="1" applyFont="1" applyFill="1" applyBorder="1">
      <alignment vertical="center"/>
    </xf>
    <xf numFmtId="0" fontId="14" fillId="0" borderId="0" xfId="8" applyFont="1" applyFill="1" applyBorder="1"/>
    <xf numFmtId="3" fontId="21" fillId="0" borderId="91" xfId="5" applyFont="1" applyFill="1" applyBorder="1" applyAlignment="1">
      <alignment horizontal="center" vertical="center"/>
    </xf>
    <xf numFmtId="0" fontId="16" fillId="0" borderId="0" xfId="8" applyFont="1" applyFill="1" applyBorder="1"/>
    <xf numFmtId="3" fontId="21" fillId="0" borderId="86" xfId="5" applyFont="1" applyFill="1" applyBorder="1" applyAlignment="1">
      <alignment horizontal="center" vertical="center"/>
    </xf>
    <xf numFmtId="3" fontId="20" fillId="0" borderId="103" xfId="5" quotePrefix="1" applyFont="1" applyFill="1" applyBorder="1" applyAlignment="1">
      <alignment vertical="center" wrapText="1"/>
    </xf>
    <xf numFmtId="3" fontId="19" fillId="0" borderId="61" xfId="5" applyNumberFormat="1" applyFont="1" applyFill="1" applyBorder="1">
      <alignment vertical="center"/>
    </xf>
    <xf numFmtId="3" fontId="19" fillId="0" borderId="106" xfId="5" applyFont="1" applyFill="1" applyBorder="1" applyAlignment="1">
      <alignment horizontal="center" vertical="center"/>
    </xf>
    <xf numFmtId="3" fontId="19" fillId="0" borderId="107" xfId="5" applyFont="1" applyFill="1" applyBorder="1" applyAlignment="1">
      <alignment vertical="center" wrapText="1"/>
    </xf>
    <xf numFmtId="3" fontId="19" fillId="0" borderId="108" xfId="5" applyNumberFormat="1" applyFont="1" applyFill="1" applyBorder="1">
      <alignment vertical="center"/>
    </xf>
    <xf numFmtId="3" fontId="19" fillId="0" borderId="109" xfId="5" applyNumberFormat="1" applyFont="1" applyFill="1" applyBorder="1" applyAlignment="1">
      <alignment vertical="center"/>
    </xf>
    <xf numFmtId="3" fontId="19" fillId="0" borderId="113" xfId="5" applyFont="1" applyFill="1" applyBorder="1" applyAlignment="1">
      <alignment vertical="center" wrapText="1"/>
    </xf>
    <xf numFmtId="3" fontId="19" fillId="0" borderId="38" xfId="5" applyNumberFormat="1" applyFont="1" applyFill="1" applyBorder="1">
      <alignment vertical="center"/>
    </xf>
    <xf numFmtId="3" fontId="19" fillId="0" borderId="114" xfId="5" applyNumberFormat="1" applyFont="1" applyFill="1" applyBorder="1" applyAlignment="1">
      <alignment vertical="center"/>
    </xf>
    <xf numFmtId="3" fontId="21" fillId="0" borderId="117" xfId="5" applyFont="1" applyFill="1" applyBorder="1" applyAlignment="1">
      <alignment vertical="center" wrapText="1"/>
    </xf>
    <xf numFmtId="3" fontId="21" fillId="0" borderId="40" xfId="5" applyNumberFormat="1" applyFont="1" applyFill="1" applyBorder="1">
      <alignment vertical="center"/>
    </xf>
    <xf numFmtId="3" fontId="21" fillId="0" borderId="8" xfId="5" applyNumberFormat="1" applyFont="1" applyFill="1" applyBorder="1" applyAlignment="1">
      <alignment vertical="center"/>
    </xf>
    <xf numFmtId="3" fontId="21" fillId="0" borderId="118" xfId="5" applyFont="1" applyFill="1" applyBorder="1" applyAlignment="1">
      <alignment vertical="center" wrapText="1"/>
    </xf>
    <xf numFmtId="3" fontId="21" fillId="0" borderId="60" xfId="5" applyNumberFormat="1" applyFont="1" applyFill="1" applyBorder="1">
      <alignment vertical="center"/>
    </xf>
    <xf numFmtId="3" fontId="21" fillId="0" borderId="59" xfId="5" applyNumberFormat="1" applyFont="1" applyFill="1" applyBorder="1" applyAlignment="1">
      <alignment vertical="center"/>
    </xf>
    <xf numFmtId="3" fontId="20" fillId="0" borderId="88" xfId="5" applyFont="1" applyFill="1" applyBorder="1" applyAlignment="1">
      <alignment horizontal="center" vertical="center"/>
    </xf>
    <xf numFmtId="3" fontId="20" fillId="0" borderId="119" xfId="5" applyFont="1" applyFill="1" applyBorder="1" applyAlignment="1">
      <alignment vertical="center" wrapText="1"/>
    </xf>
    <xf numFmtId="3" fontId="20" fillId="0" borderId="45" xfId="5" applyNumberFormat="1" applyFont="1" applyFill="1" applyBorder="1">
      <alignment vertical="center"/>
    </xf>
    <xf numFmtId="3" fontId="20" fillId="0" borderId="43" xfId="5" applyNumberFormat="1" applyFont="1" applyFill="1" applyBorder="1" applyAlignment="1">
      <alignment vertical="center"/>
    </xf>
    <xf numFmtId="3" fontId="20" fillId="0" borderId="16" xfId="5" applyNumberFormat="1" applyFont="1" applyFill="1" applyBorder="1" applyAlignment="1">
      <alignment vertical="center"/>
    </xf>
    <xf numFmtId="3" fontId="19" fillId="0" borderId="92" xfId="5" applyFont="1" applyFill="1" applyBorder="1" applyAlignment="1">
      <alignment horizontal="center" vertical="center"/>
    </xf>
    <xf numFmtId="3" fontId="19" fillId="0" borderId="120" xfId="5" applyFont="1" applyFill="1" applyBorder="1" applyAlignment="1">
      <alignment vertical="center" wrapText="1"/>
    </xf>
    <xf numFmtId="3" fontId="19" fillId="0" borderId="34" xfId="5" applyNumberFormat="1" applyFont="1" applyFill="1" applyBorder="1" applyAlignment="1">
      <alignment vertical="center"/>
    </xf>
    <xf numFmtId="3" fontId="19" fillId="0" borderId="32" xfId="5" applyFont="1" applyFill="1" applyBorder="1">
      <alignment vertical="center"/>
    </xf>
    <xf numFmtId="3" fontId="19" fillId="0" borderId="34" xfId="5" applyNumberFormat="1" applyFont="1" applyFill="1" applyBorder="1">
      <alignment vertical="center"/>
    </xf>
    <xf numFmtId="3" fontId="20" fillId="0" borderId="40" xfId="5" applyNumberFormat="1" applyFont="1" applyFill="1" applyBorder="1" applyAlignment="1">
      <alignment vertical="center"/>
    </xf>
    <xf numFmtId="3" fontId="19" fillId="0" borderId="122" xfId="5" applyFont="1" applyFill="1" applyBorder="1" applyAlignment="1">
      <alignment vertical="center" wrapText="1"/>
    </xf>
    <xf numFmtId="3" fontId="19" fillId="0" borderId="32" xfId="5" applyFont="1" applyFill="1" applyBorder="1" applyAlignment="1">
      <alignment vertical="center"/>
    </xf>
    <xf numFmtId="0" fontId="14" fillId="0" borderId="0" xfId="8" applyFont="1" applyFill="1" applyBorder="1" applyAlignment="1">
      <alignment vertical="center"/>
    </xf>
    <xf numFmtId="3" fontId="15" fillId="0" borderId="0" xfId="9" applyFont="1" applyFill="1" applyBorder="1">
      <alignment vertical="center"/>
    </xf>
    <xf numFmtId="0" fontId="15" fillId="0" borderId="0" xfId="8" applyFont="1" applyFill="1" applyBorder="1" applyAlignment="1">
      <alignment wrapText="1"/>
    </xf>
    <xf numFmtId="165" fontId="15" fillId="0" borderId="0" xfId="8" applyNumberFormat="1" applyFont="1" applyFill="1" applyBorder="1"/>
    <xf numFmtId="3" fontId="20" fillId="0" borderId="9" xfId="5" applyNumberFormat="1" applyFont="1" applyFill="1" applyBorder="1">
      <alignment vertical="center"/>
    </xf>
    <xf numFmtId="3" fontId="20" fillId="0" borderId="10" xfId="5" applyFont="1" applyFill="1" applyBorder="1" applyAlignment="1">
      <alignment vertical="center"/>
    </xf>
    <xf numFmtId="3" fontId="20" fillId="0" borderId="20" xfId="5" applyFont="1" applyFill="1" applyBorder="1" applyAlignment="1">
      <alignment vertical="center"/>
    </xf>
    <xf numFmtId="3" fontId="14" fillId="0" borderId="56" xfId="5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center" vertical="center" wrapText="1"/>
    </xf>
    <xf numFmtId="3" fontId="3" fillId="0" borderId="0" xfId="2" applyNumberFormat="1" applyFont="1" applyBorder="1" applyAlignment="1">
      <alignment vertical="center" wrapText="1"/>
    </xf>
    <xf numFmtId="3" fontId="2" fillId="0" borderId="0" xfId="2" applyNumberFormat="1" applyFont="1" applyFill="1" applyBorder="1" applyAlignment="1">
      <alignment vertical="center" wrapText="1"/>
    </xf>
    <xf numFmtId="3" fontId="5" fillId="0" borderId="0" xfId="2" applyNumberFormat="1" applyFont="1" applyFill="1" applyBorder="1" applyAlignment="1">
      <alignment vertical="center"/>
    </xf>
    <xf numFmtId="3" fontId="6" fillId="0" borderId="0" xfId="2" applyNumberFormat="1" applyFont="1" applyFill="1" applyBorder="1" applyAlignment="1">
      <alignment vertical="center" wrapText="1"/>
    </xf>
    <xf numFmtId="3" fontId="5" fillId="0" borderId="0" xfId="2" applyNumberFormat="1" applyFont="1" applyBorder="1" applyAlignment="1">
      <alignment vertical="center" wrapText="1"/>
    </xf>
    <xf numFmtId="3" fontId="2" fillId="0" borderId="0" xfId="2" applyNumberFormat="1" applyFont="1" applyFill="1" applyAlignment="1">
      <alignment vertical="center" wrapText="1"/>
    </xf>
    <xf numFmtId="3" fontId="14" fillId="2" borderId="53" xfId="6" applyFont="1" applyFill="1" applyBorder="1" applyAlignment="1">
      <alignment horizontal="center" vertical="center" wrapText="1"/>
    </xf>
    <xf numFmtId="3" fontId="14" fillId="0" borderId="34" xfId="4" applyFont="1" applyFill="1" applyBorder="1" applyAlignment="1">
      <alignment vertical="center"/>
    </xf>
    <xf numFmtId="3" fontId="14" fillId="0" borderId="0" xfId="5" applyFont="1" applyBorder="1" applyAlignment="1">
      <alignment horizontal="right" vertical="center"/>
    </xf>
    <xf numFmtId="49" fontId="15" fillId="0" borderId="0" xfId="4" applyNumberFormat="1" applyFont="1" applyAlignment="1">
      <alignment horizontal="center" vertical="center"/>
    </xf>
    <xf numFmtId="3" fontId="15" fillId="0" borderId="91" xfId="5" applyFont="1" applyBorder="1">
      <alignment vertical="center"/>
    </xf>
    <xf numFmtId="3" fontId="14" fillId="0" borderId="92" xfId="5" applyFont="1" applyBorder="1">
      <alignment vertical="center"/>
    </xf>
    <xf numFmtId="49" fontId="14" fillId="0" borderId="0" xfId="4" applyNumberFormat="1" applyFont="1" applyAlignment="1">
      <alignment horizontal="center" vertical="center"/>
    </xf>
    <xf numFmtId="3" fontId="14" fillId="0" borderId="92" xfId="5" applyFont="1" applyBorder="1" applyAlignment="1">
      <alignment horizontal="left" vertical="center"/>
    </xf>
    <xf numFmtId="3" fontId="14" fillId="0" borderId="32" xfId="4" applyNumberFormat="1" applyFont="1" applyFill="1" applyBorder="1" applyAlignment="1">
      <alignment vertical="center"/>
    </xf>
    <xf numFmtId="3" fontId="14" fillId="0" borderId="0" xfId="4" applyFont="1" applyAlignment="1">
      <alignment horizontal="justify" vertical="center"/>
    </xf>
    <xf numFmtId="3" fontId="15" fillId="0" borderId="86" xfId="5" applyFont="1" applyBorder="1">
      <alignment vertical="center"/>
    </xf>
    <xf numFmtId="3" fontId="15" fillId="0" borderId="88" xfId="5" applyFont="1" applyBorder="1">
      <alignment vertical="center"/>
    </xf>
    <xf numFmtId="3" fontId="14" fillId="0" borderId="115" xfId="5" applyNumberFormat="1" applyFont="1" applyBorder="1" applyAlignment="1">
      <alignment vertical="center"/>
    </xf>
    <xf numFmtId="3" fontId="14" fillId="0" borderId="38" xfId="5" applyFont="1" applyBorder="1" applyAlignment="1">
      <alignment vertical="center"/>
    </xf>
    <xf numFmtId="3" fontId="15" fillId="0" borderId="91" xfId="5" applyFont="1" applyFill="1" applyBorder="1" applyAlignment="1">
      <alignment vertical="center" wrapText="1"/>
    </xf>
    <xf numFmtId="3" fontId="15" fillId="0" borderId="91" xfId="5" applyFont="1" applyBorder="1" applyAlignment="1">
      <alignment vertical="center" wrapText="1"/>
    </xf>
    <xf numFmtId="3" fontId="14" fillId="0" borderId="92" xfId="5" applyFont="1" applyBorder="1" applyAlignment="1">
      <alignment horizontal="justify" vertical="center"/>
    </xf>
    <xf numFmtId="3" fontId="15" fillId="0" borderId="86" xfId="5" applyFont="1" applyBorder="1" applyAlignment="1">
      <alignment vertical="center" wrapText="1"/>
    </xf>
    <xf numFmtId="3" fontId="14" fillId="0" borderId="149" xfId="5" applyFont="1" applyFill="1" applyBorder="1">
      <alignment vertical="center"/>
    </xf>
    <xf numFmtId="3" fontId="14" fillId="0" borderId="81" xfId="4" applyNumberFormat="1" applyFont="1" applyFill="1" applyBorder="1" applyAlignment="1">
      <alignment vertical="center"/>
    </xf>
    <xf numFmtId="3" fontId="14" fillId="0" borderId="0" xfId="5" applyFont="1" applyFill="1" applyBorder="1">
      <alignment vertical="center"/>
    </xf>
    <xf numFmtId="3" fontId="14" fillId="0" borderId="0" xfId="4" applyNumberFormat="1" applyFont="1" applyBorder="1">
      <alignment vertical="center"/>
    </xf>
    <xf numFmtId="3" fontId="15" fillId="0" borderId="0" xfId="4" applyNumberFormat="1" applyFont="1">
      <alignment vertical="center"/>
    </xf>
    <xf numFmtId="0" fontId="2" fillId="0" borderId="0" xfId="10" applyFont="1">
      <alignment vertical="center"/>
    </xf>
    <xf numFmtId="0" fontId="2" fillId="0" borderId="0" xfId="10" applyFont="1" applyAlignment="1">
      <alignment horizontal="center" vertical="center"/>
    </xf>
    <xf numFmtId="0" fontId="2" fillId="0" borderId="0" xfId="10" applyFont="1" applyFill="1">
      <alignment vertical="center"/>
    </xf>
    <xf numFmtId="165" fontId="2" fillId="0" borderId="0" xfId="10" applyNumberFormat="1" applyFont="1" applyFill="1">
      <alignment vertical="center"/>
    </xf>
    <xf numFmtId="165" fontId="2" fillId="0" borderId="0" xfId="10" applyNumberFormat="1" applyFont="1" applyFill="1" applyAlignment="1">
      <alignment horizontal="right" vertical="center"/>
    </xf>
    <xf numFmtId="0" fontId="3" fillId="0" borderId="0" xfId="10" applyFont="1">
      <alignment vertical="center"/>
    </xf>
    <xf numFmtId="20" fontId="4" fillId="2" borderId="9" xfId="10" applyNumberFormat="1" applyFont="1" applyFill="1" applyBorder="1" applyAlignment="1">
      <alignment horizontal="center" vertical="center" wrapText="1"/>
    </xf>
    <xf numFmtId="0" fontId="4" fillId="2" borderId="9" xfId="10" applyFont="1" applyFill="1" applyBorder="1" applyAlignment="1">
      <alignment horizontal="center" vertical="center" wrapText="1"/>
    </xf>
    <xf numFmtId="0" fontId="2" fillId="2" borderId="44" xfId="10" applyFont="1" applyFill="1" applyBorder="1" applyAlignment="1">
      <alignment horizontal="center" vertical="center"/>
    </xf>
    <xf numFmtId="0" fontId="2" fillId="2" borderId="32" xfId="10" applyFont="1" applyFill="1" applyBorder="1" applyAlignment="1">
      <alignment horizontal="center" vertical="center"/>
    </xf>
    <xf numFmtId="0" fontId="2" fillId="2" borderId="34" xfId="10" applyFont="1" applyFill="1" applyBorder="1" applyAlignment="1">
      <alignment horizontal="center" vertical="center"/>
    </xf>
    <xf numFmtId="3" fontId="2" fillId="2" borderId="32" xfId="10" applyNumberFormat="1" applyFont="1" applyFill="1" applyBorder="1" applyAlignment="1">
      <alignment horizontal="center" vertical="center"/>
    </xf>
    <xf numFmtId="0" fontId="3" fillId="0" borderId="0" xfId="10" applyFont="1" applyAlignment="1">
      <alignment horizontal="center" vertical="center"/>
    </xf>
    <xf numFmtId="0" fontId="3" fillId="0" borderId="65" xfId="10" applyFont="1" applyFill="1" applyBorder="1" applyAlignment="1">
      <alignment vertical="center"/>
    </xf>
    <xf numFmtId="0" fontId="3" fillId="0" borderId="110" xfId="10" applyFont="1" applyFill="1" applyBorder="1" applyAlignment="1">
      <alignment vertical="center"/>
    </xf>
    <xf numFmtId="0" fontId="3" fillId="0" borderId="151" xfId="10" applyFont="1" applyFill="1" applyBorder="1" applyAlignment="1">
      <alignment vertical="center"/>
    </xf>
    <xf numFmtId="0" fontId="2" fillId="0" borderId="19" xfId="10" applyFont="1" applyFill="1" applyBorder="1" applyAlignment="1">
      <alignment horizontal="center" vertical="center" wrapText="1"/>
    </xf>
    <xf numFmtId="3" fontId="2" fillId="2" borderId="19" xfId="10" applyNumberFormat="1" applyFont="1" applyFill="1" applyBorder="1">
      <alignment vertical="center"/>
    </xf>
    <xf numFmtId="3" fontId="2" fillId="0" borderId="19" xfId="10" applyNumberFormat="1" applyFont="1" applyFill="1" applyBorder="1" applyAlignment="1">
      <alignment vertical="center"/>
    </xf>
    <xf numFmtId="3" fontId="2" fillId="0" borderId="7" xfId="10" applyNumberFormat="1" applyFont="1" applyFill="1" applyBorder="1" applyAlignment="1">
      <alignment horizontal="center" vertical="center" wrapText="1"/>
    </xf>
    <xf numFmtId="3" fontId="2" fillId="0" borderId="8" xfId="10" applyNumberFormat="1" applyFont="1" applyFill="1" applyBorder="1" applyAlignment="1">
      <alignment vertical="center"/>
    </xf>
    <xf numFmtId="3" fontId="2" fillId="0" borderId="17" xfId="10" applyNumberFormat="1" applyFont="1" applyFill="1" applyBorder="1" applyAlignment="1">
      <alignment horizontal="center" vertical="center" wrapText="1"/>
    </xf>
    <xf numFmtId="0" fontId="2" fillId="0" borderId="153" xfId="10" applyFont="1" applyFill="1" applyBorder="1" applyAlignment="1">
      <alignment horizontal="center" vertical="center" wrapText="1"/>
    </xf>
    <xf numFmtId="3" fontId="2" fillId="0" borderId="23" xfId="10" applyNumberFormat="1" applyFont="1" applyFill="1" applyBorder="1" applyAlignment="1">
      <alignment vertical="center"/>
    </xf>
    <xf numFmtId="3" fontId="2" fillId="0" borderId="24" xfId="10" applyNumberFormat="1" applyFont="1" applyFill="1" applyBorder="1" applyAlignment="1">
      <alignment vertical="center"/>
    </xf>
    <xf numFmtId="3" fontId="3" fillId="0" borderId="57" xfId="10" applyNumberFormat="1" applyFont="1" applyFill="1" applyBorder="1" applyAlignment="1">
      <alignment vertical="center"/>
    </xf>
    <xf numFmtId="3" fontId="3" fillId="0" borderId="18" xfId="10" applyNumberFormat="1" applyFont="1" applyFill="1" applyBorder="1" applyAlignment="1">
      <alignment vertical="center"/>
    </xf>
    <xf numFmtId="3" fontId="3" fillId="0" borderId="19" xfId="10" applyNumberFormat="1" applyFont="1" applyFill="1" applyBorder="1" applyAlignment="1">
      <alignment vertical="center"/>
    </xf>
    <xf numFmtId="3" fontId="2" fillId="0" borderId="103" xfId="10" applyNumberFormat="1" applyFont="1" applyFill="1" applyBorder="1" applyAlignment="1">
      <alignment vertical="center" wrapText="1"/>
    </xf>
    <xf numFmtId="3" fontId="2" fillId="0" borderId="8" xfId="10" applyNumberFormat="1" applyFont="1" applyFill="1" applyBorder="1">
      <alignment vertical="center"/>
    </xf>
    <xf numFmtId="0" fontId="2" fillId="0" borderId="136" xfId="10" applyFont="1" applyFill="1" applyBorder="1" applyAlignment="1">
      <alignment horizontal="center" vertical="center" wrapText="1"/>
    </xf>
    <xf numFmtId="3" fontId="2" fillId="0" borderId="9" xfId="10" applyNumberFormat="1" applyFont="1" applyFill="1" applyBorder="1">
      <alignment vertical="center"/>
    </xf>
    <xf numFmtId="3" fontId="2" fillId="0" borderId="10" xfId="10" applyNumberFormat="1" applyFont="1" applyFill="1" applyBorder="1" applyAlignment="1">
      <alignment vertical="center"/>
    </xf>
    <xf numFmtId="3" fontId="2" fillId="0" borderId="34" xfId="10" applyNumberFormat="1" applyFont="1" applyFill="1" applyBorder="1" applyAlignment="1">
      <alignment vertical="center"/>
    </xf>
    <xf numFmtId="3" fontId="2" fillId="2" borderId="115" xfId="10" applyNumberFormat="1" applyFont="1" applyFill="1" applyBorder="1">
      <alignment vertical="center"/>
    </xf>
    <xf numFmtId="3" fontId="2" fillId="0" borderId="7" xfId="10" applyNumberFormat="1" applyFont="1" applyFill="1" applyBorder="1" applyAlignment="1">
      <alignment horizontal="center" vertical="center"/>
    </xf>
    <xf numFmtId="3" fontId="2" fillId="0" borderId="12" xfId="10" applyNumberFormat="1" applyFont="1" applyFill="1" applyBorder="1" applyAlignment="1">
      <alignment horizontal="center" vertical="center"/>
    </xf>
    <xf numFmtId="3" fontId="2" fillId="0" borderId="133" xfId="10" applyNumberFormat="1" applyFont="1" applyFill="1" applyBorder="1" applyAlignment="1">
      <alignment vertical="center" wrapText="1"/>
    </xf>
    <xf numFmtId="3" fontId="2" fillId="0" borderId="9" xfId="10" applyNumberFormat="1" applyFont="1" applyFill="1" applyBorder="1" applyAlignment="1">
      <alignment vertical="center"/>
    </xf>
    <xf numFmtId="3" fontId="2" fillId="0" borderId="48" xfId="10" applyNumberFormat="1" applyFont="1" applyFill="1" applyBorder="1" applyAlignment="1">
      <alignment vertical="center"/>
    </xf>
    <xf numFmtId="3" fontId="2" fillId="0" borderId="50" xfId="10" applyNumberFormat="1" applyFont="1" applyFill="1" applyBorder="1" applyAlignment="1">
      <alignment vertical="center"/>
    </xf>
    <xf numFmtId="0" fontId="3" fillId="0" borderId="150" xfId="10" applyFont="1" applyFill="1" applyBorder="1" applyAlignment="1">
      <alignment horizontal="center" vertical="center" wrapText="1"/>
    </xf>
    <xf numFmtId="0" fontId="3" fillId="0" borderId="142" xfId="10" applyFont="1" applyFill="1" applyBorder="1" applyAlignment="1">
      <alignment vertical="center" wrapText="1"/>
    </xf>
    <xf numFmtId="0" fontId="3" fillId="4" borderId="5" xfId="10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vertical="center"/>
    </xf>
    <xf numFmtId="0" fontId="3" fillId="0" borderId="0" xfId="10" applyFont="1" applyFill="1">
      <alignment vertical="center"/>
    </xf>
    <xf numFmtId="0" fontId="3" fillId="0" borderId="31" xfId="10" applyFont="1" applyFill="1" applyBorder="1" applyAlignment="1">
      <alignment vertical="center"/>
    </xf>
    <xf numFmtId="0" fontId="3" fillId="0" borderId="32" xfId="10" applyFont="1" applyFill="1" applyBorder="1" applyAlignment="1">
      <alignment vertical="center"/>
    </xf>
    <xf numFmtId="3" fontId="3" fillId="0" borderId="115" xfId="10" applyNumberFormat="1" applyFont="1" applyFill="1" applyBorder="1" applyAlignment="1">
      <alignment vertical="center"/>
    </xf>
    <xf numFmtId="3" fontId="3" fillId="0" borderId="39" xfId="10" applyNumberFormat="1" applyFont="1" applyFill="1" applyBorder="1" applyAlignment="1">
      <alignment vertical="center"/>
    </xf>
    <xf numFmtId="3" fontId="2" fillId="0" borderId="89" xfId="10" applyNumberFormat="1" applyFont="1" applyFill="1" applyBorder="1" applyAlignment="1">
      <alignment vertical="center" wrapText="1"/>
    </xf>
    <xf numFmtId="0" fontId="2" fillId="0" borderId="10" xfId="10" applyFont="1" applyFill="1" applyBorder="1" applyAlignment="1">
      <alignment horizontal="center" vertical="center" wrapText="1"/>
    </xf>
    <xf numFmtId="0" fontId="3" fillId="0" borderId="154" xfId="10" applyFont="1" applyFill="1" applyBorder="1" applyAlignment="1">
      <alignment vertical="center"/>
    </xf>
    <xf numFmtId="0" fontId="3" fillId="0" borderId="155" xfId="10" applyFont="1" applyFill="1" applyBorder="1" applyAlignment="1">
      <alignment vertical="center" wrapText="1"/>
    </xf>
    <xf numFmtId="0" fontId="3" fillId="4" borderId="24" xfId="10" applyFont="1" applyFill="1" applyBorder="1" applyAlignment="1">
      <alignment horizontal="center" vertical="center" wrapText="1"/>
    </xf>
    <xf numFmtId="3" fontId="3" fillId="0" borderId="24" xfId="10" applyNumberFormat="1" applyFont="1" applyFill="1" applyBorder="1" applyAlignment="1">
      <alignment vertical="center"/>
    </xf>
    <xf numFmtId="3" fontId="3" fillId="4" borderId="24" xfId="10" applyNumberFormat="1" applyFont="1" applyFill="1" applyBorder="1" applyAlignment="1">
      <alignment horizontal="center" vertical="center" wrapText="1"/>
    </xf>
    <xf numFmtId="0" fontId="2" fillId="0" borderId="0" xfId="10" applyFont="1" applyFill="1" applyAlignment="1">
      <alignment horizontal="center" vertical="center"/>
    </xf>
    <xf numFmtId="3" fontId="15" fillId="0" borderId="0" xfId="11" applyFont="1">
      <alignment vertical="center"/>
    </xf>
    <xf numFmtId="3" fontId="15" fillId="0" borderId="0" xfId="11" applyFont="1" applyAlignment="1">
      <alignment vertical="center" wrapText="1"/>
    </xf>
    <xf numFmtId="3" fontId="14" fillId="0" borderId="0" xfId="11" applyFont="1" applyBorder="1" applyAlignment="1">
      <alignment horizontal="right" vertical="center"/>
    </xf>
    <xf numFmtId="3" fontId="14" fillId="0" borderId="55" xfId="11" applyFont="1" applyBorder="1" applyAlignment="1">
      <alignment horizontal="right" vertical="center"/>
    </xf>
    <xf numFmtId="0" fontId="14" fillId="0" borderId="0" xfId="12" applyFont="1" applyAlignment="1">
      <alignment vertical="center"/>
    </xf>
    <xf numFmtId="3" fontId="14" fillId="2" borderId="54" xfId="5" applyFont="1" applyFill="1" applyBorder="1" applyAlignment="1">
      <alignment horizontal="center" vertical="center" wrapText="1"/>
    </xf>
    <xf numFmtId="3" fontId="15" fillId="0" borderId="12" xfId="11" applyFont="1" applyBorder="1" applyAlignment="1">
      <alignment horizontal="center" vertical="center" wrapText="1"/>
    </xf>
    <xf numFmtId="3" fontId="15" fillId="0" borderId="89" xfId="11" applyFont="1" applyBorder="1" applyAlignment="1">
      <alignment vertical="center" wrapText="1"/>
    </xf>
    <xf numFmtId="3" fontId="15" fillId="0" borderId="9" xfId="11" applyFont="1" applyFill="1" applyBorder="1" applyAlignment="1">
      <alignment vertical="center" wrapText="1"/>
    </xf>
    <xf numFmtId="3" fontId="15" fillId="0" borderId="10" xfId="11" applyNumberFormat="1" applyFont="1" applyFill="1" applyBorder="1" applyAlignment="1">
      <alignment vertical="center" wrapText="1"/>
    </xf>
    <xf numFmtId="3" fontId="15" fillId="0" borderId="89" xfId="11" applyFont="1" applyFill="1" applyBorder="1" applyAlignment="1">
      <alignment vertical="center" wrapText="1"/>
    </xf>
    <xf numFmtId="3" fontId="14" fillId="0" borderId="79" xfId="11" applyFont="1" applyBorder="1" applyAlignment="1">
      <alignment horizontal="left" vertical="center"/>
    </xf>
    <xf numFmtId="3" fontId="14" fillId="0" borderId="157" xfId="11" applyFont="1" applyBorder="1" applyAlignment="1">
      <alignment vertical="center"/>
    </xf>
    <xf numFmtId="3" fontId="14" fillId="0" borderId="81" xfId="11" applyNumberFormat="1" applyFont="1" applyFill="1" applyBorder="1" applyAlignment="1">
      <alignment vertical="center" wrapText="1"/>
    </xf>
    <xf numFmtId="0" fontId="15" fillId="0" borderId="0" xfId="13" applyFont="1" applyFill="1" applyAlignment="1">
      <alignment wrapText="1"/>
    </xf>
    <xf numFmtId="0" fontId="15" fillId="0" borderId="0" xfId="13" applyFont="1" applyFill="1"/>
    <xf numFmtId="0" fontId="14" fillId="0" borderId="0" xfId="13" applyFont="1" applyFill="1" applyAlignment="1">
      <alignment horizontal="right"/>
    </xf>
    <xf numFmtId="0" fontId="14" fillId="0" borderId="0" xfId="13" applyFont="1" applyFill="1"/>
    <xf numFmtId="0" fontId="14" fillId="2" borderId="53" xfId="13" applyFont="1" applyFill="1" applyBorder="1" applyAlignment="1">
      <alignment horizontal="center" vertical="center" wrapText="1"/>
    </xf>
    <xf numFmtId="0" fontId="14" fillId="2" borderId="52" xfId="13" applyFont="1" applyFill="1" applyBorder="1" applyAlignment="1">
      <alignment horizontal="center" vertical="center" wrapText="1"/>
    </xf>
    <xf numFmtId="0" fontId="14" fillId="2" borderId="53" xfId="7" applyFont="1" applyFill="1" applyBorder="1" applyAlignment="1">
      <alignment vertical="center" wrapText="1"/>
    </xf>
    <xf numFmtId="0" fontId="15" fillId="0" borderId="12" xfId="13" applyFont="1" applyFill="1" applyBorder="1" applyAlignment="1">
      <alignment vertical="center" wrapText="1"/>
    </xf>
    <xf numFmtId="3" fontId="15" fillId="0" borderId="8" xfId="13" applyNumberFormat="1" applyFont="1" applyFill="1" applyBorder="1" applyAlignment="1">
      <alignment vertical="center"/>
    </xf>
    <xf numFmtId="3" fontId="15" fillId="0" borderId="27" xfId="13" applyNumberFormat="1" applyFont="1" applyFill="1" applyBorder="1" applyAlignment="1">
      <alignment vertical="center"/>
    </xf>
    <xf numFmtId="3" fontId="15" fillId="0" borderId="19" xfId="13" applyNumberFormat="1" applyFont="1" applyFill="1" applyBorder="1" applyAlignment="1">
      <alignment vertical="center"/>
    </xf>
    <xf numFmtId="0" fontId="15" fillId="0" borderId="10" xfId="13" applyFont="1" applyFill="1" applyBorder="1" applyAlignment="1">
      <alignment vertical="center" wrapText="1"/>
    </xf>
    <xf numFmtId="3" fontId="15" fillId="0" borderId="9" xfId="13" applyNumberFormat="1" applyFont="1" applyFill="1" applyBorder="1" applyAlignment="1">
      <alignment vertical="center"/>
    </xf>
    <xf numFmtId="0" fontId="15" fillId="0" borderId="0" xfId="13" applyFont="1" applyFill="1" applyAlignment="1">
      <alignment vertical="center"/>
    </xf>
    <xf numFmtId="0" fontId="16" fillId="0" borderId="12" xfId="13" quotePrefix="1" applyFont="1" applyFill="1" applyBorder="1" applyAlignment="1">
      <alignment vertical="center" wrapText="1"/>
    </xf>
    <xf numFmtId="3" fontId="16" fillId="0" borderId="8" xfId="13" applyNumberFormat="1" applyFont="1" applyFill="1" applyBorder="1" applyAlignment="1">
      <alignment vertical="center"/>
    </xf>
    <xf numFmtId="3" fontId="16" fillId="0" borderId="9" xfId="13" applyNumberFormat="1" applyFont="1" applyFill="1" applyBorder="1" applyAlignment="1">
      <alignment vertical="center"/>
    </xf>
    <xf numFmtId="3" fontId="15" fillId="0" borderId="10" xfId="13" applyNumberFormat="1" applyFont="1" applyFill="1" applyBorder="1" applyAlignment="1">
      <alignment vertical="center"/>
    </xf>
    <xf numFmtId="0" fontId="14" fillId="0" borderId="10" xfId="13" applyFont="1" applyFill="1" applyBorder="1" applyAlignment="1">
      <alignment vertical="center" wrapText="1"/>
    </xf>
    <xf numFmtId="3" fontId="25" fillId="0" borderId="9" xfId="13" applyNumberFormat="1" applyFont="1" applyFill="1" applyBorder="1" applyAlignment="1">
      <alignment vertical="center"/>
    </xf>
    <xf numFmtId="0" fontId="15" fillId="0" borderId="42" xfId="13" applyFont="1" applyFill="1" applyBorder="1" applyAlignment="1">
      <alignment vertical="center" wrapText="1"/>
    </xf>
    <xf numFmtId="0" fontId="16" fillId="0" borderId="10" xfId="13" quotePrefix="1" applyFont="1" applyFill="1" applyBorder="1" applyAlignment="1">
      <alignment vertical="center" wrapText="1"/>
    </xf>
    <xf numFmtId="0" fontId="14" fillId="0" borderId="79" xfId="13" applyFont="1" applyFill="1" applyBorder="1" applyAlignment="1">
      <alignment vertical="center" wrapText="1"/>
    </xf>
    <xf numFmtId="3" fontId="14" fillId="0" borderId="80" xfId="13" applyNumberFormat="1" applyFont="1" applyFill="1" applyBorder="1" applyAlignment="1">
      <alignment vertical="center"/>
    </xf>
    <xf numFmtId="3" fontId="14" fillId="0" borderId="125" xfId="13" applyNumberFormat="1" applyFont="1" applyFill="1" applyBorder="1" applyAlignment="1">
      <alignment vertical="center"/>
    </xf>
    <xf numFmtId="0" fontId="14" fillId="0" borderId="81" xfId="13" quotePrefix="1" applyFont="1" applyFill="1" applyBorder="1" applyAlignment="1">
      <alignment vertical="center" wrapText="1"/>
    </xf>
    <xf numFmtId="0" fontId="14" fillId="0" borderId="0" xfId="13" applyFont="1" applyFill="1" applyAlignment="1">
      <alignment vertical="center"/>
    </xf>
    <xf numFmtId="3" fontId="17" fillId="0" borderId="0" xfId="13" applyNumberFormat="1" applyFont="1" applyFill="1"/>
    <xf numFmtId="3" fontId="15" fillId="0" borderId="0" xfId="13" applyNumberFormat="1" applyFont="1" applyFill="1"/>
    <xf numFmtId="3" fontId="14" fillId="0" borderId="0" xfId="13" applyNumberFormat="1" applyFont="1" applyFill="1"/>
    <xf numFmtId="0" fontId="15" fillId="0" borderId="0" xfId="13" applyFont="1" applyFill="1" applyAlignment="1">
      <alignment horizontal="right"/>
    </xf>
    <xf numFmtId="3" fontId="15" fillId="0" borderId="0" xfId="13" applyNumberFormat="1" applyFont="1" applyFill="1" applyAlignment="1">
      <alignment wrapText="1"/>
    </xf>
    <xf numFmtId="0" fontId="2" fillId="0" borderId="0" xfId="7"/>
    <xf numFmtId="0" fontId="5" fillId="4" borderId="9" xfId="7" applyFont="1" applyFill="1" applyBorder="1" applyAlignment="1">
      <alignment horizontal="center"/>
    </xf>
    <xf numFmtId="0" fontId="5" fillId="4" borderId="89" xfId="7" applyFont="1" applyFill="1" applyBorder="1" applyAlignment="1">
      <alignment horizontal="center"/>
    </xf>
    <xf numFmtId="0" fontId="5" fillId="4" borderId="34" xfId="7" applyFont="1" applyFill="1" applyBorder="1" applyAlignment="1">
      <alignment horizontal="center" vertical="center" wrapText="1"/>
    </xf>
    <xf numFmtId="0" fontId="5" fillId="4" borderId="138" xfId="7" applyFont="1" applyFill="1" applyBorder="1" applyAlignment="1">
      <alignment horizontal="center" vertical="center" wrapText="1"/>
    </xf>
    <xf numFmtId="0" fontId="2" fillId="0" borderId="98" xfId="7" applyBorder="1" applyAlignment="1">
      <alignment horizontal="center" vertical="center"/>
    </xf>
    <xf numFmtId="0" fontId="2" fillId="0" borderId="48" xfId="7" applyBorder="1" applyAlignment="1">
      <alignment horizontal="left" vertical="center"/>
    </xf>
    <xf numFmtId="0" fontId="2" fillId="0" borderId="49" xfId="7" applyBorder="1" applyAlignment="1">
      <alignment horizontal="left" vertical="center"/>
    </xf>
    <xf numFmtId="0" fontId="2" fillId="0" borderId="43" xfId="7" applyFont="1" applyBorder="1" applyAlignment="1">
      <alignment vertical="center"/>
    </xf>
    <xf numFmtId="0" fontId="2" fillId="0" borderId="133" xfId="7" applyFont="1" applyBorder="1" applyAlignment="1">
      <alignment horizontal="left" vertical="center" wrapText="1"/>
    </xf>
    <xf numFmtId="0" fontId="2" fillId="0" borderId="0" xfId="7" applyAlignment="1">
      <alignment vertical="center"/>
    </xf>
    <xf numFmtId="0" fontId="2" fillId="0" borderId="48" xfId="7" applyBorder="1" applyAlignment="1">
      <alignment horizontal="left" vertical="center" wrapText="1"/>
    </xf>
    <xf numFmtId="0" fontId="2" fillId="0" borderId="48" xfId="7" applyFont="1" applyBorder="1" applyAlignment="1">
      <alignment vertical="center"/>
    </xf>
    <xf numFmtId="0" fontId="2" fillId="0" borderId="48" xfId="7" applyFont="1" applyBorder="1" applyAlignment="1">
      <alignment horizontal="left" vertical="center"/>
    </xf>
    <xf numFmtId="0" fontId="2" fillId="0" borderId="133" xfId="7" applyBorder="1" applyAlignment="1">
      <alignment horizontal="left" vertical="center" wrapText="1"/>
    </xf>
    <xf numFmtId="0" fontId="2" fillId="0" borderId="48" xfId="7" applyFont="1" applyBorder="1" applyAlignment="1">
      <alignment horizontal="left" vertical="center" wrapText="1"/>
    </xf>
    <xf numFmtId="0" fontId="2" fillId="0" borderId="43" xfId="7" applyBorder="1"/>
    <xf numFmtId="0" fontId="2" fillId="0" borderId="14" xfId="7" applyBorder="1" applyAlignment="1">
      <alignment horizontal="center"/>
    </xf>
    <xf numFmtId="0" fontId="2" fillId="0" borderId="132" xfId="7" applyBorder="1"/>
    <xf numFmtId="0" fontId="2" fillId="0" borderId="48" xfId="7" applyBorder="1"/>
    <xf numFmtId="0" fontId="2" fillId="0" borderId="0" xfId="7" applyBorder="1"/>
    <xf numFmtId="0" fontId="2" fillId="0" borderId="134" xfId="7" applyBorder="1"/>
    <xf numFmtId="0" fontId="2" fillId="0" borderId="48" xfId="7" applyFont="1" applyBorder="1"/>
    <xf numFmtId="0" fontId="2" fillId="0" borderId="43" xfId="7" applyBorder="1" applyAlignment="1">
      <alignment horizontal="center"/>
    </xf>
    <xf numFmtId="0" fontId="2" fillId="0" borderId="132" xfId="7" applyBorder="1" applyAlignment="1">
      <alignment horizontal="center"/>
    </xf>
    <xf numFmtId="0" fontId="2" fillId="0" borderId="50" xfId="7" applyBorder="1"/>
    <xf numFmtId="0" fontId="2" fillId="0" borderId="59" xfId="7" applyFont="1" applyBorder="1" applyAlignment="1">
      <alignment vertical="center"/>
    </xf>
    <xf numFmtId="0" fontId="2" fillId="0" borderId="59" xfId="7" applyBorder="1"/>
    <xf numFmtId="0" fontId="2" fillId="0" borderId="140" xfId="7" applyBorder="1"/>
    <xf numFmtId="0" fontId="5" fillId="4" borderId="114" xfId="7" applyFont="1" applyFill="1" applyBorder="1" applyAlignment="1">
      <alignment horizontal="center"/>
    </xf>
    <xf numFmtId="0" fontId="5" fillId="4" borderId="135" xfId="7" applyFont="1" applyFill="1" applyBorder="1" applyAlignment="1">
      <alignment horizontal="center"/>
    </xf>
    <xf numFmtId="0" fontId="2" fillId="0" borderId="146" xfId="7" applyBorder="1" applyAlignment="1"/>
    <xf numFmtId="0" fontId="2" fillId="0" borderId="48" xfId="7" applyFont="1" applyBorder="1" applyAlignment="1">
      <alignment vertical="center" wrapText="1"/>
    </xf>
    <xf numFmtId="0" fontId="2" fillId="0" borderId="48" xfId="7" applyFont="1" applyBorder="1" applyAlignment="1"/>
    <xf numFmtId="0" fontId="2" fillId="0" borderId="134" xfId="7" applyBorder="1" applyAlignment="1"/>
    <xf numFmtId="0" fontId="2" fillId="0" borderId="8" xfId="7" applyFont="1" applyFill="1" applyBorder="1"/>
    <xf numFmtId="0" fontId="2" fillId="0" borderId="137" xfId="7" applyBorder="1" applyAlignment="1">
      <alignment vertical="top" wrapText="1"/>
    </xf>
    <xf numFmtId="0" fontId="2" fillId="0" borderId="45" xfId="7" applyFont="1" applyBorder="1" applyAlignment="1">
      <alignment horizontal="center"/>
    </xf>
    <xf numFmtId="0" fontId="2" fillId="0" borderId="14" xfId="7" applyFont="1" applyBorder="1" applyAlignment="1">
      <alignment horizontal="center"/>
    </xf>
    <xf numFmtId="0" fontId="2" fillId="0" borderId="119" xfId="7" applyFont="1" applyBorder="1" applyAlignment="1">
      <alignment horizontal="center"/>
    </xf>
    <xf numFmtId="0" fontId="2" fillId="0" borderId="40" xfId="7" applyFont="1" applyBorder="1" applyAlignment="1">
      <alignment horizontal="center"/>
    </xf>
    <xf numFmtId="0" fontId="2" fillId="0" borderId="18" xfId="7" applyFont="1" applyBorder="1" applyAlignment="1">
      <alignment horizontal="center"/>
    </xf>
    <xf numFmtId="0" fontId="2" fillId="0" borderId="103" xfId="7" applyFont="1" applyBorder="1" applyAlignment="1">
      <alignment horizontal="center"/>
    </xf>
    <xf numFmtId="0" fontId="2" fillId="0" borderId="45" xfId="7" applyBorder="1" applyAlignment="1">
      <alignment horizontal="center"/>
    </xf>
    <xf numFmtId="0" fontId="2" fillId="0" borderId="119" xfId="7" applyBorder="1" applyAlignment="1">
      <alignment horizontal="center"/>
    </xf>
    <xf numFmtId="0" fontId="2" fillId="0" borderId="134" xfId="7" applyBorder="1" applyAlignment="1">
      <alignment horizontal="center"/>
    </xf>
    <xf numFmtId="0" fontId="2" fillId="0" borderId="133" xfId="7" applyBorder="1" applyAlignment="1">
      <alignment horizontal="center"/>
    </xf>
    <xf numFmtId="0" fontId="2" fillId="0" borderId="140" xfId="7" applyBorder="1" applyAlignment="1">
      <alignment horizontal="center"/>
    </xf>
    <xf numFmtId="3" fontId="14" fillId="0" borderId="9" xfId="13" applyNumberFormat="1" applyFont="1" applyFill="1" applyBorder="1" applyAlignment="1">
      <alignment vertical="center"/>
    </xf>
    <xf numFmtId="3" fontId="14" fillId="0" borderId="10" xfId="13" applyNumberFormat="1" applyFont="1" applyFill="1" applyBorder="1" applyAlignment="1">
      <alignment vertical="center"/>
    </xf>
    <xf numFmtId="165" fontId="2" fillId="0" borderId="9" xfId="10" applyNumberFormat="1" applyFont="1" applyFill="1" applyBorder="1" applyAlignment="1">
      <alignment vertical="center"/>
    </xf>
    <xf numFmtId="49" fontId="11" fillId="0" borderId="0" xfId="14" applyNumberFormat="1" applyFill="1" applyAlignment="1">
      <alignment horizontal="center" vertical="center"/>
    </xf>
    <xf numFmtId="3" fontId="11" fillId="0" borderId="0" xfId="14" applyFill="1">
      <alignment vertical="center"/>
    </xf>
    <xf numFmtId="3" fontId="11" fillId="0" borderId="0" xfId="14">
      <alignment vertical="center"/>
    </xf>
    <xf numFmtId="3" fontId="33" fillId="4" borderId="9" xfId="14" applyFont="1" applyFill="1" applyBorder="1" applyAlignment="1">
      <alignment horizontal="center" vertical="center" wrapText="1"/>
    </xf>
    <xf numFmtId="3" fontId="33" fillId="9" borderId="34" xfId="14" applyFont="1" applyFill="1" applyBorder="1" applyAlignment="1">
      <alignment vertical="center"/>
    </xf>
    <xf numFmtId="3" fontId="33" fillId="9" borderId="34" xfId="14" applyFont="1" applyFill="1" applyBorder="1">
      <alignment vertical="center"/>
    </xf>
    <xf numFmtId="3" fontId="34" fillId="9" borderId="34" xfId="14" applyFont="1" applyFill="1" applyBorder="1">
      <alignment vertical="center"/>
    </xf>
    <xf numFmtId="3" fontId="33" fillId="4" borderId="34" xfId="14" applyFont="1" applyFill="1" applyBorder="1">
      <alignment vertical="center"/>
    </xf>
    <xf numFmtId="49" fontId="33" fillId="0" borderId="0" xfId="14" applyNumberFormat="1" applyFont="1" applyFill="1" applyAlignment="1">
      <alignment horizontal="center" vertical="center"/>
    </xf>
    <xf numFmtId="3" fontId="33" fillId="0" borderId="0" xfId="14" applyFont="1" applyFill="1">
      <alignment vertical="center"/>
    </xf>
    <xf numFmtId="3" fontId="33" fillId="0" borderId="0" xfId="14" applyFont="1">
      <alignment vertical="center"/>
    </xf>
    <xf numFmtId="3" fontId="34" fillId="10" borderId="8" xfId="14" applyFont="1" applyFill="1" applyBorder="1" applyAlignment="1">
      <alignment vertical="center"/>
    </xf>
    <xf numFmtId="3" fontId="34" fillId="10" borderId="8" xfId="14" applyFont="1" applyFill="1" applyBorder="1" applyAlignment="1">
      <alignment vertical="center" wrapText="1"/>
    </xf>
    <xf numFmtId="3" fontId="35" fillId="10" borderId="8" xfId="14" applyFont="1" applyFill="1" applyBorder="1" applyAlignment="1">
      <alignment vertical="center" wrapText="1"/>
    </xf>
    <xf numFmtId="3" fontId="35" fillId="10" borderId="9" xfId="14" applyFont="1" applyFill="1" applyBorder="1" applyAlignment="1">
      <alignment vertical="center" wrapText="1"/>
    </xf>
    <xf numFmtId="49" fontId="22" fillId="10" borderId="9" xfId="14" applyNumberFormat="1" applyFont="1" applyFill="1" applyBorder="1" applyAlignment="1">
      <alignment horizontal="center" vertical="center" wrapText="1"/>
    </xf>
    <xf numFmtId="3" fontId="35" fillId="10" borderId="43" xfId="14" applyFont="1" applyFill="1" applyBorder="1" applyAlignment="1">
      <alignment vertical="center" wrapText="1"/>
    </xf>
    <xf numFmtId="49" fontId="22" fillId="0" borderId="0" xfId="14" applyNumberFormat="1" applyFont="1" applyFill="1" applyAlignment="1">
      <alignment horizontal="center" vertical="center" wrapText="1"/>
    </xf>
    <xf numFmtId="3" fontId="22" fillId="0" borderId="0" xfId="14" applyFont="1" applyFill="1" applyAlignment="1">
      <alignment vertical="center" wrapText="1"/>
    </xf>
    <xf numFmtId="3" fontId="35" fillId="10" borderId="8" xfId="14" applyFont="1" applyFill="1" applyBorder="1" applyAlignment="1">
      <alignment vertical="center"/>
    </xf>
    <xf numFmtId="3" fontId="35" fillId="10" borderId="43" xfId="14" applyFont="1" applyFill="1" applyBorder="1" applyAlignment="1">
      <alignment horizontal="center" vertical="center"/>
    </xf>
    <xf numFmtId="49" fontId="22" fillId="10" borderId="43" xfId="14" applyNumberFormat="1" applyFont="1" applyFill="1" applyBorder="1" applyAlignment="1">
      <alignment horizontal="center" vertical="center" wrapText="1"/>
    </xf>
    <xf numFmtId="49" fontId="22" fillId="10" borderId="8" xfId="14" applyNumberFormat="1" applyFont="1" applyFill="1" applyBorder="1" applyAlignment="1">
      <alignment horizontal="center" vertical="center" wrapText="1"/>
    </xf>
    <xf numFmtId="49" fontId="22" fillId="10" borderId="48" xfId="14" applyNumberFormat="1" applyFont="1" applyFill="1" applyBorder="1" applyAlignment="1">
      <alignment horizontal="center" vertical="center" wrapText="1"/>
    </xf>
    <xf numFmtId="3" fontId="36" fillId="10" borderId="8" xfId="14" applyFont="1" applyFill="1" applyBorder="1" applyAlignment="1">
      <alignment vertical="center" wrapText="1"/>
    </xf>
    <xf numFmtId="3" fontId="35" fillId="10" borderId="9" xfId="14" applyFont="1" applyFill="1" applyBorder="1" applyAlignment="1">
      <alignment horizontal="center" vertical="center"/>
    </xf>
    <xf numFmtId="3" fontId="22" fillId="10" borderId="9" xfId="14" applyFont="1" applyFill="1" applyBorder="1" applyAlignment="1">
      <alignment vertical="center" wrapText="1"/>
    </xf>
    <xf numFmtId="3" fontId="22" fillId="10" borderId="8" xfId="14" applyFont="1" applyFill="1" applyBorder="1" applyAlignment="1">
      <alignment vertical="center" wrapText="1"/>
    </xf>
    <xf numFmtId="3" fontId="35" fillId="10" borderId="9" xfId="14" applyFont="1" applyFill="1" applyBorder="1" applyAlignment="1">
      <alignment horizontal="center" vertical="center" wrapText="1"/>
    </xf>
    <xf numFmtId="3" fontId="35" fillId="6" borderId="9" xfId="14" applyFont="1" applyFill="1" applyBorder="1" applyAlignment="1">
      <alignment vertical="center"/>
    </xf>
    <xf numFmtId="3" fontId="34" fillId="6" borderId="8" xfId="14" applyFont="1" applyFill="1" applyBorder="1" applyAlignment="1">
      <alignment vertical="center" wrapText="1"/>
    </xf>
    <xf numFmtId="3" fontId="35" fillId="6" borderId="8" xfId="14" applyFont="1" applyFill="1" applyBorder="1" applyAlignment="1">
      <alignment vertical="center" wrapText="1"/>
    </xf>
    <xf numFmtId="3" fontId="22" fillId="6" borderId="8" xfId="14" applyFont="1" applyFill="1" applyBorder="1">
      <alignment vertical="center"/>
    </xf>
    <xf numFmtId="3" fontId="22" fillId="6" borderId="43" xfId="14" applyFont="1" applyFill="1" applyBorder="1">
      <alignment vertical="center"/>
    </xf>
    <xf numFmtId="49" fontId="22" fillId="0" borderId="0" xfId="14" applyNumberFormat="1" applyFont="1" applyFill="1" applyAlignment="1">
      <alignment horizontal="center" vertical="center"/>
    </xf>
    <xf numFmtId="3" fontId="22" fillId="0" borderId="0" xfId="14" applyFont="1" applyFill="1">
      <alignment vertical="center"/>
    </xf>
    <xf numFmtId="3" fontId="35" fillId="6" borderId="9" xfId="14" applyFont="1" applyFill="1" applyBorder="1" applyAlignment="1">
      <alignment vertical="center" wrapText="1"/>
    </xf>
    <xf numFmtId="3" fontId="22" fillId="6" borderId="9" xfId="14" applyFont="1" applyFill="1" applyBorder="1" applyAlignment="1">
      <alignment vertical="center" wrapText="1"/>
    </xf>
    <xf numFmtId="3" fontId="22" fillId="6" borderId="8" xfId="14" applyFont="1" applyFill="1" applyBorder="1" applyAlignment="1">
      <alignment vertical="center" wrapText="1"/>
    </xf>
    <xf numFmtId="49" fontId="22" fillId="6" borderId="43" xfId="14" applyNumberFormat="1" applyFont="1" applyFill="1" applyBorder="1" applyAlignment="1">
      <alignment vertical="center"/>
    </xf>
    <xf numFmtId="3" fontId="35" fillId="6" borderId="9" xfId="14" quotePrefix="1" applyFont="1" applyFill="1" applyBorder="1" applyAlignment="1">
      <alignment vertical="center" wrapText="1"/>
    </xf>
    <xf numFmtId="49" fontId="22" fillId="6" borderId="48" xfId="14" applyNumberFormat="1" applyFont="1" applyFill="1" applyBorder="1" applyAlignment="1">
      <alignment vertical="center"/>
    </xf>
    <xf numFmtId="49" fontId="22" fillId="6" borderId="8" xfId="14" applyNumberFormat="1" applyFont="1" applyFill="1" applyBorder="1" applyAlignment="1">
      <alignment vertical="center"/>
    </xf>
    <xf numFmtId="3" fontId="35" fillId="11" borderId="9" xfId="14" applyFont="1" applyFill="1" applyBorder="1" applyAlignment="1">
      <alignment vertical="center"/>
    </xf>
    <xf numFmtId="3" fontId="35" fillId="11" borderId="9" xfId="14" applyFont="1" applyFill="1" applyBorder="1" applyAlignment="1">
      <alignment vertical="center" wrapText="1"/>
    </xf>
    <xf numFmtId="3" fontId="22" fillId="11" borderId="9" xfId="14" applyFont="1" applyFill="1" applyBorder="1" applyAlignment="1">
      <alignment vertical="center" wrapText="1"/>
    </xf>
    <xf numFmtId="3" fontId="22" fillId="11" borderId="8" xfId="14" applyFont="1" applyFill="1" applyBorder="1" applyAlignment="1">
      <alignment vertical="center" wrapText="1"/>
    </xf>
    <xf numFmtId="3" fontId="22" fillId="11" borderId="43" xfId="14" applyFont="1" applyFill="1" applyBorder="1">
      <alignment vertical="center"/>
    </xf>
    <xf numFmtId="3" fontId="35" fillId="11" borderId="8" xfId="14" quotePrefix="1" applyFont="1" applyFill="1" applyBorder="1" applyAlignment="1">
      <alignment vertical="center" wrapText="1"/>
    </xf>
    <xf numFmtId="3" fontId="35" fillId="6" borderId="8" xfId="14" quotePrefix="1" applyFont="1" applyFill="1" applyBorder="1" applyAlignment="1">
      <alignment vertical="center" wrapText="1"/>
    </xf>
    <xf numFmtId="49" fontId="22" fillId="6" borderId="43" xfId="14" applyNumberFormat="1" applyFont="1" applyFill="1" applyBorder="1" applyAlignment="1">
      <alignment horizontal="center" vertical="center"/>
    </xf>
    <xf numFmtId="3" fontId="33" fillId="7" borderId="9" xfId="14" applyFont="1" applyFill="1" applyBorder="1" applyAlignment="1">
      <alignment vertical="center"/>
    </xf>
    <xf numFmtId="3" fontId="33" fillId="7" borderId="9" xfId="14" applyFont="1" applyFill="1" applyBorder="1" applyAlignment="1">
      <alignment vertical="center" wrapText="1"/>
    </xf>
    <xf numFmtId="3" fontId="35" fillId="7" borderId="9" xfId="14" applyFont="1" applyFill="1" applyBorder="1" applyAlignment="1">
      <alignment horizontal="left" vertical="center" wrapText="1"/>
    </xf>
    <xf numFmtId="3" fontId="22" fillId="7" borderId="9" xfId="14" applyFont="1" applyFill="1" applyBorder="1" applyAlignment="1">
      <alignment horizontal="right" vertical="center" wrapText="1"/>
    </xf>
    <xf numFmtId="3" fontId="22" fillId="7" borderId="8" xfId="14" applyFont="1" applyFill="1" applyBorder="1" applyAlignment="1">
      <alignment vertical="center" wrapText="1"/>
    </xf>
    <xf numFmtId="49" fontId="22" fillId="7" borderId="9" xfId="14" applyNumberFormat="1" applyFont="1" applyFill="1" applyBorder="1" applyAlignment="1">
      <alignment horizontal="center" vertical="center" wrapText="1"/>
    </xf>
    <xf numFmtId="3" fontId="22" fillId="12" borderId="0" xfId="14" applyFont="1" applyFill="1" applyAlignment="1">
      <alignment vertical="center" wrapText="1"/>
    </xf>
    <xf numFmtId="3" fontId="35" fillId="7" borderId="9" xfId="14" applyFont="1" applyFill="1" applyBorder="1" applyAlignment="1">
      <alignment vertical="center"/>
    </xf>
    <xf numFmtId="3" fontId="35" fillId="7" borderId="9" xfId="14" applyFont="1" applyFill="1" applyBorder="1" applyAlignment="1">
      <alignment vertical="center" wrapText="1"/>
    </xf>
    <xf numFmtId="3" fontId="35" fillId="7" borderId="43" xfId="14" applyFont="1" applyFill="1" applyBorder="1" applyAlignment="1">
      <alignment vertical="center"/>
    </xf>
    <xf numFmtId="3" fontId="35" fillId="7" borderId="8" xfId="14" applyFont="1" applyFill="1" applyBorder="1" applyAlignment="1">
      <alignment vertical="center"/>
    </xf>
    <xf numFmtId="3" fontId="33" fillId="10" borderId="9" xfId="14" applyFont="1" applyFill="1" applyBorder="1" applyAlignment="1">
      <alignment vertical="center"/>
    </xf>
    <xf numFmtId="3" fontId="33" fillId="10" borderId="9" xfId="14" applyFont="1" applyFill="1" applyBorder="1" applyAlignment="1">
      <alignment vertical="center" wrapText="1"/>
    </xf>
    <xf numFmtId="3" fontId="35" fillId="10" borderId="9" xfId="14" applyFont="1" applyFill="1" applyBorder="1" applyAlignment="1">
      <alignment horizontal="left" vertical="center" wrapText="1"/>
    </xf>
    <xf numFmtId="3" fontId="22" fillId="7" borderId="0" xfId="14" applyFont="1" applyFill="1" applyAlignment="1">
      <alignment vertical="center" wrapText="1"/>
    </xf>
    <xf numFmtId="3" fontId="37" fillId="9" borderId="9" xfId="14" applyFont="1" applyFill="1" applyBorder="1" applyAlignment="1">
      <alignment vertical="center"/>
    </xf>
    <xf numFmtId="3" fontId="37" fillId="9" borderId="9" xfId="14" applyFont="1" applyFill="1" applyBorder="1">
      <alignment vertical="center"/>
    </xf>
    <xf numFmtId="3" fontId="37" fillId="9" borderId="9" xfId="14" quotePrefix="1" applyFont="1" applyFill="1" applyBorder="1" applyAlignment="1">
      <alignment horizontal="center" vertical="center"/>
    </xf>
    <xf numFmtId="49" fontId="37" fillId="4" borderId="9" xfId="14" applyNumberFormat="1" applyFont="1" applyFill="1" applyBorder="1">
      <alignment vertical="center"/>
    </xf>
    <xf numFmtId="49" fontId="38" fillId="0" borderId="0" xfId="14" applyNumberFormat="1" applyFont="1" applyFill="1" applyAlignment="1">
      <alignment horizontal="center" vertical="center" wrapText="1"/>
    </xf>
    <xf numFmtId="3" fontId="38" fillId="0" borderId="0" xfId="14" applyFont="1" applyFill="1" applyAlignment="1">
      <alignment vertical="center" wrapText="1"/>
    </xf>
    <xf numFmtId="3" fontId="11" fillId="0" borderId="0" xfId="14" applyAlignment="1">
      <alignment vertical="center"/>
    </xf>
    <xf numFmtId="3" fontId="39" fillId="6" borderId="0" xfId="14" applyFont="1" applyFill="1" applyAlignment="1">
      <alignment horizontal="right" vertical="center"/>
    </xf>
    <xf numFmtId="49" fontId="40" fillId="6" borderId="0" xfId="14" applyNumberFormat="1" applyFont="1" applyFill="1">
      <alignment vertical="center"/>
    </xf>
    <xf numFmtId="3" fontId="40" fillId="6" borderId="0" xfId="14" applyFont="1" applyFill="1" applyAlignment="1">
      <alignment horizontal="right" vertical="center"/>
    </xf>
    <xf numFmtId="3" fontId="40" fillId="6" borderId="0" xfId="14" applyFont="1" applyFill="1">
      <alignment vertical="center"/>
    </xf>
    <xf numFmtId="49" fontId="33" fillId="6" borderId="0" xfId="14" applyNumberFormat="1" applyFont="1" applyFill="1">
      <alignment vertical="center"/>
    </xf>
    <xf numFmtId="49" fontId="33" fillId="0" borderId="0" xfId="14" applyNumberFormat="1" applyFont="1">
      <alignment vertical="center"/>
    </xf>
    <xf numFmtId="49" fontId="37" fillId="0" borderId="0" xfId="14" applyNumberFormat="1" applyFont="1" applyFill="1" applyAlignment="1">
      <alignment horizontal="center" vertical="center"/>
    </xf>
    <xf numFmtId="3" fontId="37" fillId="0" borderId="0" xfId="14" applyFont="1" applyFill="1">
      <alignment vertical="center"/>
    </xf>
    <xf numFmtId="3" fontId="37" fillId="0" borderId="0" xfId="14" applyFont="1">
      <alignment vertical="center"/>
    </xf>
    <xf numFmtId="49" fontId="11" fillId="0" borderId="0" xfId="14" applyNumberFormat="1" applyAlignment="1">
      <alignment horizontal="center" vertical="center"/>
    </xf>
    <xf numFmtId="3" fontId="35" fillId="10" borderId="8" xfId="14" applyFont="1" applyFill="1" applyBorder="1" applyAlignment="1">
      <alignment vertical="center" wrapText="1"/>
    </xf>
    <xf numFmtId="3" fontId="35" fillId="10" borderId="48" xfId="14" applyFont="1" applyFill="1" applyBorder="1" applyAlignment="1">
      <alignment vertical="center" wrapText="1"/>
    </xf>
    <xf numFmtId="0" fontId="2" fillId="0" borderId="0" xfId="10" applyFont="1" applyAlignment="1">
      <alignment vertical="center" wrapText="1"/>
    </xf>
    <xf numFmtId="0" fontId="2" fillId="2" borderId="120" xfId="10" applyFont="1" applyFill="1" applyBorder="1" applyAlignment="1">
      <alignment horizontal="center" vertical="center" wrapText="1"/>
    </xf>
    <xf numFmtId="0" fontId="2" fillId="0" borderId="103" xfId="10" applyFont="1" applyFill="1" applyBorder="1" applyAlignment="1">
      <alignment horizontal="left" vertical="center" wrapText="1"/>
    </xf>
    <xf numFmtId="0" fontId="2" fillId="0" borderId="103" xfId="10" applyFont="1" applyFill="1" applyBorder="1" applyAlignment="1">
      <alignment vertical="center" wrapText="1"/>
    </xf>
    <xf numFmtId="0" fontId="2" fillId="0" borderId="89" xfId="10" applyFont="1" applyFill="1" applyBorder="1" applyAlignment="1">
      <alignment vertical="center" wrapText="1"/>
    </xf>
    <xf numFmtId="3" fontId="3" fillId="0" borderId="4" xfId="10" applyNumberFormat="1" applyFont="1" applyFill="1" applyBorder="1" applyAlignment="1">
      <alignment vertical="center" wrapText="1"/>
    </xf>
    <xf numFmtId="3" fontId="3" fillId="0" borderId="37" xfId="10" applyNumberFormat="1" applyFont="1" applyFill="1" applyBorder="1" applyAlignment="1">
      <alignment vertical="center" wrapText="1"/>
    </xf>
    <xf numFmtId="0" fontId="2" fillId="0" borderId="0" xfId="10" applyFont="1" applyFill="1" applyAlignment="1">
      <alignment vertical="center" wrapText="1"/>
    </xf>
    <xf numFmtId="165" fontId="2" fillId="0" borderId="8" xfId="10" applyNumberFormat="1" applyFont="1" applyFill="1" applyBorder="1">
      <alignment vertical="center"/>
    </xf>
    <xf numFmtId="3" fontId="35" fillId="10" borderId="43" xfId="14" applyFont="1" applyFill="1" applyBorder="1" applyAlignment="1">
      <alignment horizontal="center" vertical="center"/>
    </xf>
    <xf numFmtId="49" fontId="22" fillId="10" borderId="43" xfId="14" applyNumberFormat="1" applyFont="1" applyFill="1" applyBorder="1" applyAlignment="1">
      <alignment horizontal="center" vertical="center" wrapText="1"/>
    </xf>
    <xf numFmtId="3" fontId="6" fillId="0" borderId="8" xfId="2" applyNumberFormat="1" applyFont="1" applyFill="1" applyBorder="1" applyAlignment="1">
      <alignment vertical="center" wrapText="1"/>
    </xf>
    <xf numFmtId="3" fontId="6" fillId="0" borderId="19" xfId="2" applyNumberFormat="1" applyFont="1" applyFill="1" applyBorder="1" applyAlignment="1">
      <alignment vertical="center" wrapText="1"/>
    </xf>
    <xf numFmtId="3" fontId="3" fillId="0" borderId="34" xfId="2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14" fillId="8" borderId="9" xfId="0" applyFont="1" applyFill="1" applyBorder="1" applyAlignment="1">
      <alignment horizontal="center" vertical="center" wrapText="1"/>
    </xf>
    <xf numFmtId="3" fontId="41" fillId="0" borderId="0" xfId="0" applyNumberFormat="1" applyFont="1" applyAlignment="1">
      <alignment vertical="center"/>
    </xf>
    <xf numFmtId="2" fontId="15" fillId="0" borderId="9" xfId="0" applyNumberFormat="1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14" fillId="0" borderId="0" xfId="0" applyFont="1" applyFill="1" applyAlignment="1">
      <alignment vertical="center" wrapText="1"/>
    </xf>
    <xf numFmtId="3" fontId="15" fillId="0" borderId="0" xfId="0" applyNumberFormat="1" applyFont="1" applyAlignment="1">
      <alignment vertical="center"/>
    </xf>
    <xf numFmtId="0" fontId="43" fillId="0" borderId="0" xfId="0" applyFont="1" applyAlignment="1">
      <alignment vertical="center" wrapText="1"/>
    </xf>
    <xf numFmtId="3" fontId="20" fillId="0" borderId="20" xfId="5" applyNumberFormat="1" applyFont="1" applyFill="1" applyBorder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13" xfId="13" applyFont="1" applyFill="1" applyBorder="1" applyAlignment="1">
      <alignment vertical="center" wrapText="1"/>
    </xf>
    <xf numFmtId="0" fontId="15" fillId="0" borderId="14" xfId="13" applyFont="1" applyFill="1" applyBorder="1" applyAlignment="1">
      <alignment vertical="center" wrapText="1"/>
    </xf>
    <xf numFmtId="0" fontId="15" fillId="0" borderId="29" xfId="13" applyFont="1" applyFill="1" applyBorder="1" applyAlignment="1">
      <alignment vertical="center" wrapText="1"/>
    </xf>
    <xf numFmtId="0" fontId="15" fillId="0" borderId="0" xfId="13" applyFont="1" applyFill="1" applyBorder="1" applyAlignment="1">
      <alignment vertical="center" wrapText="1"/>
    </xf>
    <xf numFmtId="0" fontId="15" fillId="0" borderId="144" xfId="13" applyFont="1" applyFill="1" applyBorder="1" applyAlignment="1">
      <alignment vertical="center" wrapText="1"/>
    </xf>
    <xf numFmtId="0" fontId="15" fillId="0" borderId="55" xfId="13" applyFont="1" applyFill="1" applyBorder="1" applyAlignment="1">
      <alignment vertical="center" wrapText="1"/>
    </xf>
    <xf numFmtId="0" fontId="5" fillId="0" borderId="57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57" xfId="3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28" xfId="3" applyFont="1" applyFill="1" applyBorder="1" applyAlignment="1">
      <alignment vertical="center"/>
    </xf>
    <xf numFmtId="0" fontId="5" fillId="0" borderId="20" xfId="3" applyFont="1" applyFill="1" applyBorder="1" applyAlignment="1">
      <alignment vertical="center"/>
    </xf>
    <xf numFmtId="3" fontId="2" fillId="0" borderId="16" xfId="1" applyNumberFormat="1" applyFont="1" applyBorder="1" applyAlignment="1">
      <alignment vertical="center"/>
    </xf>
    <xf numFmtId="3" fontId="2" fillId="0" borderId="16" xfId="1" applyNumberFormat="1" applyFont="1" applyFill="1" applyBorder="1" applyAlignment="1">
      <alignment vertical="center"/>
    </xf>
    <xf numFmtId="3" fontId="6" fillId="0" borderId="9" xfId="2" applyNumberFormat="1" applyFont="1" applyFill="1" applyBorder="1" applyAlignment="1">
      <alignment vertical="center" wrapText="1"/>
    </xf>
    <xf numFmtId="3" fontId="2" fillId="0" borderId="8" xfId="2" applyNumberFormat="1" applyFont="1" applyFill="1" applyBorder="1" applyAlignment="1">
      <alignment vertical="center" wrapText="1"/>
    </xf>
    <xf numFmtId="3" fontId="2" fillId="0" borderId="43" xfId="2" applyNumberFormat="1" applyFont="1" applyFill="1" applyBorder="1" applyAlignment="1">
      <alignment vertical="center" wrapText="1"/>
    </xf>
    <xf numFmtId="3" fontId="8" fillId="0" borderId="9" xfId="5" applyFont="1" applyFill="1" applyBorder="1">
      <alignment vertical="center"/>
    </xf>
    <xf numFmtId="3" fontId="15" fillId="0" borderId="8" xfId="5" applyFont="1" applyFill="1" applyBorder="1" applyAlignment="1">
      <alignment horizontal="right" vertical="center"/>
    </xf>
    <xf numFmtId="3" fontId="15" fillId="0" borderId="43" xfId="5" applyFont="1" applyFill="1" applyBorder="1" applyAlignment="1">
      <alignment horizontal="right" vertical="center"/>
    </xf>
    <xf numFmtId="3" fontId="15" fillId="0" borderId="9" xfId="5" applyFont="1" applyFill="1" applyBorder="1" applyAlignment="1">
      <alignment horizontal="right" vertical="center"/>
    </xf>
    <xf numFmtId="3" fontId="5" fillId="2" borderId="10" xfId="3" applyNumberFormat="1" applyFont="1" applyFill="1" applyBorder="1" applyAlignment="1">
      <alignment horizontal="center" vertical="center" wrapText="1"/>
    </xf>
    <xf numFmtId="3" fontId="20" fillId="0" borderId="40" xfId="5" applyFont="1" applyFill="1" applyBorder="1">
      <alignment vertical="center"/>
    </xf>
    <xf numFmtId="3" fontId="20" fillId="0" borderId="40" xfId="5" applyFont="1" applyFill="1" applyBorder="1" applyAlignment="1">
      <alignment vertical="center"/>
    </xf>
    <xf numFmtId="3" fontId="20" fillId="0" borderId="16" xfId="5" applyFont="1" applyFill="1" applyBorder="1">
      <alignment vertical="center"/>
    </xf>
    <xf numFmtId="3" fontId="20" fillId="0" borderId="16" xfId="5" applyFont="1" applyFill="1" applyBorder="1" applyAlignment="1">
      <alignment vertical="center"/>
    </xf>
    <xf numFmtId="3" fontId="14" fillId="0" borderId="0" xfId="5" applyFont="1" applyFill="1" applyBorder="1" applyAlignment="1">
      <alignment horizontal="center" vertical="center" wrapText="1"/>
    </xf>
    <xf numFmtId="3" fontId="14" fillId="0" borderId="58" xfId="5" applyFont="1" applyFill="1" applyBorder="1" applyAlignment="1">
      <alignment vertical="center" wrapText="1"/>
    </xf>
    <xf numFmtId="3" fontId="15" fillId="0" borderId="7" xfId="4" applyFont="1" applyFill="1" applyBorder="1" applyAlignment="1">
      <alignment vertical="center" wrapText="1"/>
    </xf>
    <xf numFmtId="3" fontId="15" fillId="0" borderId="12" xfId="4" applyFont="1" applyFill="1" applyBorder="1" applyAlignment="1">
      <alignment vertical="center" wrapText="1"/>
    </xf>
    <xf numFmtId="3" fontId="14" fillId="0" borderId="58" xfId="4" applyFont="1" applyFill="1" applyBorder="1" applyAlignment="1">
      <alignment vertical="center" wrapText="1"/>
    </xf>
    <xf numFmtId="3" fontId="14" fillId="0" borderId="44" xfId="5" applyFont="1" applyFill="1" applyBorder="1" applyAlignment="1">
      <alignment vertical="center" wrapText="1"/>
    </xf>
    <xf numFmtId="3" fontId="14" fillId="0" borderId="47" xfId="5" applyFont="1" applyFill="1" applyBorder="1" applyAlignment="1">
      <alignment horizontal="left" vertical="center" wrapText="1"/>
    </xf>
    <xf numFmtId="3" fontId="14" fillId="0" borderId="79" xfId="5" quotePrefix="1" applyFont="1" applyFill="1" applyBorder="1" applyAlignment="1">
      <alignment horizontal="left" vertical="center" wrapText="1"/>
    </xf>
    <xf numFmtId="3" fontId="15" fillId="0" borderId="0" xfId="4" applyFont="1" applyFill="1" applyAlignment="1">
      <alignment vertical="center" wrapText="1"/>
    </xf>
    <xf numFmtId="3" fontId="20" fillId="0" borderId="14" xfId="5" applyNumberFormat="1" applyFont="1" applyFill="1" applyBorder="1" applyAlignment="1">
      <alignment vertical="center"/>
    </xf>
    <xf numFmtId="0" fontId="2" fillId="0" borderId="74" xfId="3" applyFont="1" applyBorder="1" applyAlignment="1">
      <alignment vertical="center"/>
    </xf>
    <xf numFmtId="0" fontId="2" fillId="0" borderId="75" xfId="3" applyFont="1" applyBorder="1" applyAlignment="1">
      <alignment vertical="center"/>
    </xf>
    <xf numFmtId="3" fontId="3" fillId="0" borderId="23" xfId="2" applyNumberFormat="1" applyFont="1" applyFill="1" applyBorder="1" applyAlignment="1">
      <alignment horizontal="right" vertical="center" wrapText="1"/>
    </xf>
    <xf numFmtId="0" fontId="15" fillId="0" borderId="55" xfId="8" applyFont="1" applyBorder="1" applyAlignment="1">
      <alignment vertical="center"/>
    </xf>
    <xf numFmtId="3" fontId="14" fillId="0" borderId="0" xfId="5" applyFont="1" applyAlignment="1">
      <alignment horizontal="left" vertical="center" wrapText="1"/>
    </xf>
    <xf numFmtId="3" fontId="14" fillId="0" borderId="0" xfId="5" applyFont="1" applyAlignment="1">
      <alignment horizontal="right" vertical="center"/>
    </xf>
    <xf numFmtId="0" fontId="14" fillId="2" borderId="9" xfId="8" applyFont="1" applyFill="1" applyBorder="1" applyAlignment="1">
      <alignment horizontal="center"/>
    </xf>
    <xf numFmtId="0" fontId="15" fillId="2" borderId="22" xfId="8" applyFont="1" applyFill="1" applyBorder="1" applyAlignment="1">
      <alignment horizontal="center" vertical="center"/>
    </xf>
    <xf numFmtId="3" fontId="15" fillId="2" borderId="23" xfId="5" applyFont="1" applyFill="1" applyBorder="1" applyAlignment="1">
      <alignment horizontal="center" vertical="center"/>
    </xf>
    <xf numFmtId="3" fontId="15" fillId="2" borderId="155" xfId="5" applyFont="1" applyFill="1" applyBorder="1" applyAlignment="1">
      <alignment horizontal="center" vertical="center" wrapText="1"/>
    </xf>
    <xf numFmtId="0" fontId="15" fillId="2" borderId="23" xfId="8" applyFont="1" applyFill="1" applyBorder="1" applyAlignment="1">
      <alignment horizontal="center" vertical="center"/>
    </xf>
    <xf numFmtId="0" fontId="15" fillId="2" borderId="24" xfId="8" applyFont="1" applyFill="1" applyBorder="1" applyAlignment="1">
      <alignment horizontal="center" vertical="center"/>
    </xf>
    <xf numFmtId="3" fontId="14" fillId="0" borderId="161" xfId="5" applyFont="1" applyBorder="1" applyAlignment="1">
      <alignment horizontal="center" vertical="center" wrapText="1"/>
    </xf>
    <xf numFmtId="3" fontId="15" fillId="0" borderId="164" xfId="8" applyNumberFormat="1" applyFont="1" applyFill="1" applyBorder="1" applyAlignment="1">
      <alignment vertical="center"/>
    </xf>
    <xf numFmtId="0" fontId="14" fillId="0" borderId="44" xfId="8" applyFont="1" applyBorder="1" applyAlignment="1">
      <alignment horizontal="center" vertical="center"/>
    </xf>
    <xf numFmtId="3" fontId="14" fillId="0" borderId="59" xfId="8" applyNumberFormat="1" applyFont="1" applyFill="1" applyBorder="1" applyAlignment="1">
      <alignment vertical="center"/>
    </xf>
    <xf numFmtId="3" fontId="14" fillId="0" borderId="61" xfId="8" applyNumberFormat="1" applyFont="1" applyFill="1" applyBorder="1" applyAlignment="1">
      <alignment vertical="center"/>
    </xf>
    <xf numFmtId="0" fontId="15" fillId="0" borderId="29" xfId="8" applyFont="1" applyBorder="1" applyAlignment="1">
      <alignment horizontal="center" vertical="center"/>
    </xf>
    <xf numFmtId="3" fontId="15" fillId="0" borderId="114" xfId="5" applyFont="1" applyBorder="1" applyAlignment="1">
      <alignment horizontal="center" vertical="center"/>
    </xf>
    <xf numFmtId="3" fontId="15" fillId="0" borderId="103" xfId="5" applyFont="1" applyBorder="1" applyAlignment="1">
      <alignment horizontal="left" vertical="center" wrapText="1"/>
    </xf>
    <xf numFmtId="3" fontId="15" fillId="0" borderId="8" xfId="8" applyNumberFormat="1" applyFont="1" applyFill="1" applyBorder="1" applyAlignment="1">
      <alignment vertical="center"/>
    </xf>
    <xf numFmtId="3" fontId="15" fillId="0" borderId="9" xfId="5" applyFont="1" applyBorder="1" applyAlignment="1">
      <alignment horizontal="center" vertical="center"/>
    </xf>
    <xf numFmtId="3" fontId="15" fillId="0" borderId="90" xfId="5" applyFont="1" applyBorder="1" applyAlignment="1">
      <alignment horizontal="left" vertical="center" wrapText="1"/>
    </xf>
    <xf numFmtId="3" fontId="15" fillId="0" borderId="9" xfId="8" applyNumberFormat="1" applyFont="1" applyFill="1" applyBorder="1" applyAlignment="1">
      <alignment vertical="center"/>
    </xf>
    <xf numFmtId="0" fontId="15" fillId="0" borderId="29" xfId="8" applyFont="1" applyBorder="1" applyAlignment="1">
      <alignment vertical="center"/>
    </xf>
    <xf numFmtId="3" fontId="15" fillId="0" borderId="9" xfId="5" applyFont="1" applyBorder="1" applyAlignment="1">
      <alignment horizontal="center" vertical="center" wrapText="1"/>
    </xf>
    <xf numFmtId="3" fontId="15" fillId="0" borderId="89" xfId="5" applyFont="1" applyBorder="1" applyAlignment="1">
      <alignment horizontal="left" vertical="center" wrapText="1"/>
    </xf>
    <xf numFmtId="3" fontId="15" fillId="0" borderId="43" xfId="8" applyNumberFormat="1" applyFont="1" applyFill="1" applyBorder="1" applyAlignment="1">
      <alignment vertical="center"/>
    </xf>
    <xf numFmtId="0" fontId="15" fillId="0" borderId="47" xfId="8" applyFont="1" applyBorder="1" applyAlignment="1">
      <alignment horizontal="center" vertical="center"/>
    </xf>
    <xf numFmtId="3" fontId="15" fillId="0" borderId="59" xfId="5" applyFont="1" applyBorder="1" applyAlignment="1">
      <alignment horizontal="center" vertical="center"/>
    </xf>
    <xf numFmtId="3" fontId="15" fillId="0" borderId="133" xfId="5" applyFont="1" applyBorder="1" applyAlignment="1">
      <alignment horizontal="left" vertical="center" wrapText="1"/>
    </xf>
    <xf numFmtId="3" fontId="14" fillId="0" borderId="166" xfId="5" applyFont="1" applyBorder="1" applyAlignment="1">
      <alignment horizontal="center" vertical="center" wrapText="1"/>
    </xf>
    <xf numFmtId="3" fontId="14" fillId="0" borderId="109" xfId="8" applyNumberFormat="1" applyFont="1" applyFill="1" applyBorder="1" applyAlignment="1">
      <alignment vertical="center"/>
    </xf>
    <xf numFmtId="3" fontId="14" fillId="0" borderId="110" xfId="8" applyNumberFormat="1" applyFont="1" applyFill="1" applyBorder="1" applyAlignment="1">
      <alignment vertical="center"/>
    </xf>
    <xf numFmtId="0" fontId="14" fillId="0" borderId="7" xfId="8" applyFont="1" applyBorder="1" applyAlignment="1">
      <alignment horizontal="center" vertical="center"/>
    </xf>
    <xf numFmtId="0" fontId="15" fillId="0" borderId="152" xfId="8" applyFont="1" applyBorder="1" applyAlignment="1">
      <alignment horizontal="left" vertical="center" wrapText="1"/>
    </xf>
    <xf numFmtId="3" fontId="15" fillId="0" borderId="48" xfId="8" applyNumberFormat="1" applyFont="1" applyFill="1" applyBorder="1" applyAlignment="1">
      <alignment vertical="center"/>
    </xf>
    <xf numFmtId="3" fontId="15" fillId="0" borderId="7" xfId="5" applyFont="1" applyBorder="1" applyAlignment="1">
      <alignment horizontal="center" vertical="center" wrapText="1"/>
    </xf>
    <xf numFmtId="3" fontId="15" fillId="0" borderId="90" xfId="5" applyFont="1" applyBorder="1" applyAlignment="1">
      <alignment vertical="center" wrapText="1"/>
    </xf>
    <xf numFmtId="3" fontId="15" fillId="0" borderId="12" xfId="5" applyFont="1" applyBorder="1" applyAlignment="1">
      <alignment horizontal="center" vertical="center" wrapText="1"/>
    </xf>
    <xf numFmtId="3" fontId="15" fillId="0" borderId="10" xfId="8" applyNumberFormat="1" applyFont="1" applyFill="1" applyBorder="1" applyAlignment="1">
      <alignment vertical="center"/>
    </xf>
    <xf numFmtId="3" fontId="15" fillId="0" borderId="90" xfId="5" applyFont="1" applyFill="1" applyBorder="1" applyAlignment="1">
      <alignment vertical="center" wrapText="1"/>
    </xf>
    <xf numFmtId="3" fontId="15" fillId="0" borderId="58" xfId="5" applyFont="1" applyBorder="1" applyAlignment="1">
      <alignment horizontal="center" vertical="center" wrapText="1"/>
    </xf>
    <xf numFmtId="3" fontId="15" fillId="0" borderId="59" xfId="5" applyFont="1" applyBorder="1" applyAlignment="1">
      <alignment horizontal="center" vertical="center" wrapText="1"/>
    </xf>
    <xf numFmtId="3" fontId="15" fillId="0" borderId="104" xfId="5" applyFont="1" applyBorder="1" applyAlignment="1">
      <alignment vertical="center" wrapText="1"/>
    </xf>
    <xf numFmtId="3" fontId="15" fillId="0" borderId="50" xfId="8" applyNumberFormat="1" applyFont="1" applyFill="1" applyBorder="1" applyAlignment="1">
      <alignment vertical="center"/>
    </xf>
    <xf numFmtId="0" fontId="14" fillId="0" borderId="66" xfId="8" applyFont="1" applyBorder="1" applyAlignment="1">
      <alignment horizontal="left" vertical="center"/>
    </xf>
    <xf numFmtId="0" fontId="14" fillId="0" borderId="67" xfId="8" applyFont="1" applyBorder="1" applyAlignment="1">
      <alignment horizontal="left" vertical="center"/>
    </xf>
    <xf numFmtId="0" fontId="14" fillId="0" borderId="167" xfId="8" applyFont="1" applyBorder="1" applyAlignment="1">
      <alignment horizontal="left" vertical="center"/>
    </xf>
    <xf numFmtId="3" fontId="14" fillId="0" borderId="69" xfId="8" applyNumberFormat="1" applyFont="1" applyFill="1" applyBorder="1" applyAlignment="1">
      <alignment vertical="center"/>
    </xf>
    <xf numFmtId="3" fontId="14" fillId="0" borderId="68" xfId="8" applyNumberFormat="1" applyFont="1" applyFill="1" applyBorder="1" applyAlignment="1">
      <alignment vertical="center"/>
    </xf>
    <xf numFmtId="3" fontId="15" fillId="0" borderId="57" xfId="15" applyFont="1" applyBorder="1">
      <alignment vertical="center"/>
    </xf>
    <xf numFmtId="3" fontId="15" fillId="0" borderId="4" xfId="15" applyFont="1" applyBorder="1">
      <alignment vertical="center"/>
    </xf>
    <xf numFmtId="0" fontId="15" fillId="0" borderId="27" xfId="8" applyFont="1" applyFill="1" applyBorder="1"/>
    <xf numFmtId="0" fontId="15" fillId="0" borderId="5" xfId="8" applyFont="1" applyFill="1" applyBorder="1"/>
    <xf numFmtId="0" fontId="15" fillId="0" borderId="53" xfId="8" applyFont="1" applyFill="1" applyBorder="1" applyAlignment="1">
      <alignment vertical="center"/>
    </xf>
    <xf numFmtId="3" fontId="44" fillId="0" borderId="0" xfId="4" applyFont="1">
      <alignment vertical="center"/>
    </xf>
    <xf numFmtId="3" fontId="15" fillId="0" borderId="0" xfId="15" applyFont="1">
      <alignment vertical="center"/>
    </xf>
    <xf numFmtId="3" fontId="15" fillId="0" borderId="165" xfId="8" applyNumberFormat="1" applyFont="1" applyFill="1" applyBorder="1" applyAlignment="1">
      <alignment vertical="center"/>
    </xf>
    <xf numFmtId="3" fontId="15" fillId="0" borderId="19" xfId="8" applyNumberFormat="1" applyFont="1" applyFill="1" applyBorder="1" applyAlignment="1">
      <alignment vertical="center"/>
    </xf>
    <xf numFmtId="3" fontId="15" fillId="0" borderId="15" xfId="8" applyNumberFormat="1" applyFont="1" applyFill="1" applyBorder="1" applyAlignment="1">
      <alignment vertical="center"/>
    </xf>
    <xf numFmtId="0" fontId="15" fillId="0" borderId="54" xfId="8" applyFont="1" applyFill="1" applyBorder="1" applyAlignment="1">
      <alignment vertical="center"/>
    </xf>
    <xf numFmtId="0" fontId="6" fillId="0" borderId="16" xfId="2" applyFont="1" applyFill="1" applyBorder="1" applyAlignment="1">
      <alignment vertical="center" wrapText="1"/>
    </xf>
    <xf numFmtId="3" fontId="6" fillId="0" borderId="8" xfId="3" applyNumberFormat="1" applyFont="1" applyFill="1" applyBorder="1" applyAlignment="1">
      <alignment vertical="center" wrapText="1"/>
    </xf>
    <xf numFmtId="3" fontId="15" fillId="0" borderId="9" xfId="4" applyFont="1" applyFill="1" applyBorder="1" applyAlignment="1">
      <alignment vertical="center"/>
    </xf>
    <xf numFmtId="0" fontId="3" fillId="0" borderId="108" xfId="10" applyFont="1" applyFill="1" applyBorder="1" applyAlignment="1">
      <alignment vertical="center"/>
    </xf>
    <xf numFmtId="3" fontId="2" fillId="2" borderId="8" xfId="10" applyNumberFormat="1" applyFont="1" applyFill="1" applyBorder="1">
      <alignment vertical="center"/>
    </xf>
    <xf numFmtId="3" fontId="2" fillId="2" borderId="114" xfId="10" applyNumberFormat="1" applyFont="1" applyFill="1" applyBorder="1">
      <alignment vertical="center"/>
    </xf>
    <xf numFmtId="0" fontId="3" fillId="0" borderId="33" xfId="10" applyFont="1" applyFill="1" applyBorder="1" applyAlignment="1">
      <alignment vertical="center"/>
    </xf>
    <xf numFmtId="3" fontId="3" fillId="0" borderId="38" xfId="10" applyNumberFormat="1" applyFont="1" applyFill="1" applyBorder="1" applyAlignment="1">
      <alignment vertical="center"/>
    </xf>
    <xf numFmtId="4" fontId="2" fillId="0" borderId="8" xfId="10" applyNumberFormat="1" applyFont="1" applyFill="1" applyBorder="1" applyAlignment="1">
      <alignment vertical="center"/>
    </xf>
    <xf numFmtId="4" fontId="2" fillId="0" borderId="8" xfId="10" applyNumberFormat="1" applyFont="1" applyFill="1" applyBorder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3" fontId="49" fillId="0" borderId="0" xfId="0" applyNumberFormat="1" applyFont="1" applyAlignment="1">
      <alignment horizontal="center" vertical="center"/>
    </xf>
    <xf numFmtId="3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15" fillId="0" borderId="0" xfId="16" applyFont="1" applyAlignment="1">
      <alignment horizontal="centerContinuous" vertical="center" wrapText="1"/>
    </xf>
    <xf numFmtId="0" fontId="15" fillId="0" borderId="0" xfId="16" applyFont="1" applyAlignment="1">
      <alignment vertical="center" wrapText="1"/>
    </xf>
    <xf numFmtId="3" fontId="11" fillId="0" borderId="0" xfId="17" applyFont="1">
      <alignment vertical="center"/>
    </xf>
    <xf numFmtId="0" fontId="14" fillId="0" borderId="0" xfId="16" applyFont="1" applyAlignment="1">
      <alignment horizontal="right" vertical="center"/>
    </xf>
    <xf numFmtId="0" fontId="14" fillId="4" borderId="145" xfId="16" applyFont="1" applyFill="1" applyBorder="1" applyAlignment="1">
      <alignment horizontal="center" vertical="center" wrapText="1"/>
    </xf>
    <xf numFmtId="0" fontId="14" fillId="0" borderId="57" xfId="16" applyFont="1" applyFill="1" applyBorder="1" applyAlignment="1">
      <alignment vertical="center"/>
    </xf>
    <xf numFmtId="0" fontId="14" fillId="0" borderId="4" xfId="16" applyFont="1" applyFill="1" applyBorder="1" applyAlignment="1">
      <alignment vertical="center" wrapText="1"/>
    </xf>
    <xf numFmtId="0" fontId="16" fillId="0" borderId="7" xfId="16" applyFont="1" applyBorder="1" applyAlignment="1">
      <alignment vertical="center" wrapText="1"/>
    </xf>
    <xf numFmtId="0" fontId="16" fillId="0" borderId="10" xfId="16" applyFont="1" applyFill="1" applyBorder="1" applyAlignment="1">
      <alignment vertical="center" wrapText="1"/>
    </xf>
    <xf numFmtId="3" fontId="16" fillId="4" borderId="8" xfId="16" applyNumberFormat="1" applyFont="1" applyFill="1" applyBorder="1" applyAlignment="1">
      <alignment vertical="center" wrapText="1"/>
    </xf>
    <xf numFmtId="3" fontId="15" fillId="0" borderId="9" xfId="16" applyNumberFormat="1" applyFont="1" applyFill="1" applyBorder="1" applyAlignment="1">
      <alignment vertical="center" wrapText="1"/>
    </xf>
    <xf numFmtId="3" fontId="15" fillId="0" borderId="89" xfId="16" applyNumberFormat="1" applyFont="1" applyFill="1" applyBorder="1" applyAlignment="1">
      <alignment vertical="center" wrapText="1"/>
    </xf>
    <xf numFmtId="0" fontId="14" fillId="0" borderId="17" xfId="16" applyFont="1" applyFill="1" applyBorder="1" applyAlignment="1">
      <alignment vertical="center"/>
    </xf>
    <xf numFmtId="0" fontId="15" fillId="0" borderId="20" xfId="16" applyFont="1" applyFill="1" applyBorder="1" applyAlignment="1">
      <alignment vertical="center" wrapText="1"/>
    </xf>
    <xf numFmtId="3" fontId="15" fillId="0" borderId="20" xfId="16" applyNumberFormat="1" applyFont="1" applyFill="1" applyBorder="1" applyAlignment="1">
      <alignment horizontal="right" vertical="center" wrapText="1"/>
    </xf>
    <xf numFmtId="3" fontId="15" fillId="0" borderId="20" xfId="16" applyNumberFormat="1" applyFont="1" applyFill="1" applyBorder="1" applyAlignment="1">
      <alignment vertical="center" wrapText="1"/>
    </xf>
    <xf numFmtId="0" fontId="15" fillId="0" borderId="7" xfId="16" applyFont="1" applyBorder="1" applyAlignment="1">
      <alignment horizontal="center" vertical="center" wrapText="1"/>
    </xf>
    <xf numFmtId="0" fontId="16" fillId="0" borderId="9" xfId="16" applyFont="1" applyFill="1" applyBorder="1" applyAlignment="1">
      <alignment vertical="center" wrapText="1"/>
    </xf>
    <xf numFmtId="3" fontId="15" fillId="4" borderId="43" xfId="16" applyNumberFormat="1" applyFont="1" applyFill="1" applyBorder="1" applyAlignment="1">
      <alignment vertical="center" wrapText="1"/>
    </xf>
    <xf numFmtId="3" fontId="15" fillId="4" borderId="9" xfId="16" applyNumberFormat="1" applyFont="1" applyFill="1" applyBorder="1" applyAlignment="1">
      <alignment horizontal="center" vertical="center" wrapText="1"/>
    </xf>
    <xf numFmtId="3" fontId="15" fillId="4" borderId="8" xfId="16" applyNumberFormat="1" applyFont="1" applyFill="1" applyBorder="1" applyAlignment="1">
      <alignment horizontal="center" vertical="center" wrapText="1"/>
    </xf>
    <xf numFmtId="3" fontId="11" fillId="0" borderId="0" xfId="17" applyFont="1" applyFill="1">
      <alignment vertical="center"/>
    </xf>
    <xf numFmtId="0" fontId="14" fillId="0" borderId="28" xfId="16" applyFont="1" applyFill="1" applyBorder="1" applyAlignment="1">
      <alignment vertical="center"/>
    </xf>
    <xf numFmtId="0" fontId="14" fillId="0" borderId="20" xfId="16" applyFont="1" applyFill="1" applyBorder="1" applyAlignment="1">
      <alignment vertical="center" wrapText="1"/>
    </xf>
    <xf numFmtId="0" fontId="15" fillId="0" borderId="12" xfId="16" applyFont="1" applyFill="1" applyBorder="1" applyAlignment="1">
      <alignment horizontal="center" vertical="center" wrapText="1"/>
    </xf>
    <xf numFmtId="0" fontId="15" fillId="0" borderId="9" xfId="16" applyFont="1" applyFill="1" applyBorder="1" applyAlignment="1">
      <alignment vertical="center" wrapText="1"/>
    </xf>
    <xf numFmtId="3" fontId="15" fillId="0" borderId="9" xfId="16" applyNumberFormat="1" applyFont="1" applyFill="1" applyBorder="1" applyAlignment="1">
      <alignment horizontal="center" vertical="center" wrapText="1"/>
    </xf>
    <xf numFmtId="3" fontId="15" fillId="0" borderId="8" xfId="16" applyNumberFormat="1" applyFont="1" applyFill="1" applyBorder="1" applyAlignment="1">
      <alignment horizontal="center" vertical="center" wrapText="1"/>
    </xf>
    <xf numFmtId="3" fontId="16" fillId="0" borderId="10" xfId="16" applyNumberFormat="1" applyFont="1" applyFill="1" applyBorder="1" applyAlignment="1">
      <alignment vertical="center" wrapText="1"/>
    </xf>
    <xf numFmtId="0" fontId="15" fillId="0" borderId="15" xfId="16" applyFont="1" applyFill="1" applyBorder="1" applyAlignment="1">
      <alignment vertical="center" wrapText="1"/>
    </xf>
    <xf numFmtId="3" fontId="15" fillId="0" borderId="43" xfId="16" applyNumberFormat="1" applyFont="1" applyFill="1" applyBorder="1" applyAlignment="1">
      <alignment vertical="center" wrapText="1"/>
    </xf>
    <xf numFmtId="3" fontId="15" fillId="0" borderId="43" xfId="16" applyNumberFormat="1" applyFont="1" applyFill="1" applyBorder="1" applyAlignment="1">
      <alignment horizontal="center" vertical="center" wrapText="1"/>
    </xf>
    <xf numFmtId="3" fontId="14" fillId="4" borderId="9" xfId="16" applyNumberFormat="1" applyFont="1" applyFill="1" applyBorder="1" applyAlignment="1">
      <alignment vertical="center" wrapText="1"/>
    </xf>
    <xf numFmtId="3" fontId="14" fillId="0" borderId="9" xfId="16" applyNumberFormat="1" applyFont="1" applyFill="1" applyBorder="1" applyAlignment="1">
      <alignment vertical="center" wrapText="1"/>
    </xf>
    <xf numFmtId="0" fontId="14" fillId="0" borderId="18" xfId="16" applyFont="1" applyFill="1" applyBorder="1" applyAlignment="1">
      <alignment vertical="center" wrapText="1"/>
    </xf>
    <xf numFmtId="0" fontId="15" fillId="0" borderId="22" xfId="16" applyFont="1" applyFill="1" applyBorder="1" applyAlignment="1">
      <alignment horizontal="center" vertical="center" wrapText="1"/>
    </xf>
    <xf numFmtId="0" fontId="16" fillId="0" borderId="23" xfId="16" applyFont="1" applyFill="1" applyBorder="1" applyAlignment="1">
      <alignment vertical="center" wrapText="1"/>
    </xf>
    <xf numFmtId="3" fontId="15" fillId="2" borderId="23" xfId="16" applyNumberFormat="1" applyFont="1" applyFill="1" applyBorder="1" applyAlignment="1">
      <alignment horizontal="right" vertical="center" wrapText="1"/>
    </xf>
    <xf numFmtId="3" fontId="15" fillId="2" borderId="23" xfId="16" applyNumberFormat="1" applyFont="1" applyFill="1" applyBorder="1" applyAlignment="1">
      <alignment horizontal="center" vertical="center" wrapText="1"/>
    </xf>
    <xf numFmtId="3" fontId="15" fillId="4" borderId="23" xfId="16" applyNumberFormat="1" applyFont="1" applyFill="1" applyBorder="1" applyAlignment="1">
      <alignment horizontal="left" vertical="center" wrapText="1"/>
    </xf>
    <xf numFmtId="3" fontId="15" fillId="0" borderId="23" xfId="16" applyNumberFormat="1" applyFont="1" applyFill="1" applyBorder="1" applyAlignment="1">
      <alignment vertical="center" wrapText="1"/>
    </xf>
    <xf numFmtId="3" fontId="15" fillId="0" borderId="168" xfId="16" applyNumberFormat="1" applyFont="1" applyFill="1" applyBorder="1" applyAlignment="1">
      <alignment vertical="center" wrapText="1"/>
    </xf>
    <xf numFmtId="3" fontId="14" fillId="4" borderId="53" xfId="16" applyNumberFormat="1" applyFont="1" applyFill="1" applyBorder="1" applyAlignment="1">
      <alignment vertical="center" wrapText="1"/>
    </xf>
    <xf numFmtId="3" fontId="14" fillId="0" borderId="54" xfId="16" applyNumberFormat="1" applyFont="1" applyFill="1" applyBorder="1" applyAlignment="1">
      <alignment vertical="center" wrapText="1"/>
    </xf>
    <xf numFmtId="3" fontId="14" fillId="0" borderId="53" xfId="16" applyNumberFormat="1" applyFont="1" applyFill="1" applyBorder="1" applyAlignment="1">
      <alignment vertical="center" wrapText="1"/>
    </xf>
    <xf numFmtId="3" fontId="14" fillId="0" borderId="145" xfId="16" applyNumberFormat="1" applyFont="1" applyFill="1" applyBorder="1" applyAlignment="1">
      <alignment vertical="center" wrapText="1"/>
    </xf>
    <xf numFmtId="166" fontId="11" fillId="0" borderId="0" xfId="17" applyNumberFormat="1" applyFont="1">
      <alignment vertical="center"/>
    </xf>
    <xf numFmtId="3" fontId="3" fillId="0" borderId="15" xfId="3" applyNumberFormat="1" applyFont="1" applyFill="1" applyBorder="1" applyAlignment="1">
      <alignment vertical="center" wrapText="1"/>
    </xf>
    <xf numFmtId="3" fontId="3" fillId="0" borderId="43" xfId="3" applyNumberFormat="1" applyFont="1" applyFill="1" applyBorder="1" applyAlignment="1">
      <alignment vertical="center" wrapText="1"/>
    </xf>
    <xf numFmtId="3" fontId="3" fillId="0" borderId="16" xfId="3" applyNumberFormat="1" applyFont="1" applyFill="1" applyBorder="1" applyAlignment="1">
      <alignment vertical="center" wrapText="1"/>
    </xf>
    <xf numFmtId="3" fontId="3" fillId="0" borderId="9" xfId="3" applyNumberFormat="1" applyFont="1" applyFill="1" applyBorder="1" applyAlignment="1">
      <alignment vertical="center" wrapText="1"/>
    </xf>
    <xf numFmtId="0" fontId="50" fillId="0" borderId="9" xfId="0" applyFont="1" applyBorder="1" applyAlignment="1">
      <alignment horizontal="center" vertical="center"/>
    </xf>
    <xf numFmtId="3" fontId="51" fillId="0" borderId="0" xfId="5" applyFont="1" applyAlignment="1">
      <alignment horizontal="centerContinuous" vertical="center"/>
    </xf>
    <xf numFmtId="3" fontId="14" fillId="0" borderId="0" xfId="5" applyFont="1" applyAlignment="1">
      <alignment horizontal="centerContinuous" vertical="center"/>
    </xf>
    <xf numFmtId="0" fontId="15" fillId="0" borderId="0" xfId="18" applyFont="1" applyAlignment="1">
      <alignment horizontal="centerContinuous"/>
    </xf>
    <xf numFmtId="0" fontId="15" fillId="0" borderId="0" xfId="18" applyFont="1"/>
    <xf numFmtId="3" fontId="14" fillId="0" borderId="0" xfId="5" applyFont="1" applyAlignment="1">
      <alignment horizontal="right"/>
    </xf>
    <xf numFmtId="3" fontId="14" fillId="2" borderId="8" xfId="5" applyFont="1" applyFill="1" applyBorder="1" applyAlignment="1">
      <alignment horizontal="center" vertical="center" wrapText="1"/>
    </xf>
    <xf numFmtId="3" fontId="14" fillId="2" borderId="73" xfId="5" applyFont="1" applyFill="1" applyBorder="1" applyAlignment="1">
      <alignment horizontal="center" vertical="center"/>
    </xf>
    <xf numFmtId="3" fontId="14" fillId="2" borderId="168" xfId="5" applyFont="1" applyFill="1" applyBorder="1" applyAlignment="1">
      <alignment horizontal="center" vertical="center"/>
    </xf>
    <xf numFmtId="3" fontId="14" fillId="2" borderId="53" xfId="5" applyFont="1" applyFill="1" applyBorder="1" applyAlignment="1">
      <alignment horizontal="center" vertical="center"/>
    </xf>
    <xf numFmtId="3" fontId="14" fillId="2" borderId="54" xfId="5" applyFont="1" applyFill="1" applyBorder="1" applyAlignment="1">
      <alignment horizontal="center" vertical="center"/>
    </xf>
    <xf numFmtId="0" fontId="15" fillId="0" borderId="0" xfId="18" applyFont="1" applyAlignment="1">
      <alignment vertical="center"/>
    </xf>
    <xf numFmtId="3" fontId="15" fillId="0" borderId="12" xfId="5" applyFont="1" applyFill="1" applyBorder="1" applyAlignment="1">
      <alignment horizontal="center" vertical="center" wrapText="1"/>
    </xf>
    <xf numFmtId="3" fontId="15" fillId="0" borderId="89" xfId="5" applyFont="1" applyFill="1" applyBorder="1" applyAlignment="1">
      <alignment horizontal="left" vertical="center" wrapText="1"/>
    </xf>
    <xf numFmtId="3" fontId="15" fillId="0" borderId="9" xfId="5" applyFont="1" applyFill="1" applyBorder="1" applyAlignment="1">
      <alignment vertical="center" wrapText="1"/>
    </xf>
    <xf numFmtId="3" fontId="15" fillId="0" borderId="8" xfId="5" applyFont="1" applyFill="1" applyBorder="1" applyAlignment="1">
      <alignment vertical="center" wrapText="1"/>
    </xf>
    <xf numFmtId="0" fontId="15" fillId="0" borderId="0" xfId="18" applyFont="1" applyFill="1" applyBorder="1" applyAlignment="1">
      <alignment vertical="center"/>
    </xf>
    <xf numFmtId="3" fontId="14" fillId="0" borderId="80" xfId="5" applyFont="1" applyFill="1" applyBorder="1" applyAlignment="1">
      <alignment vertical="center" wrapText="1"/>
    </xf>
    <xf numFmtId="3" fontId="14" fillId="0" borderId="81" xfId="5" applyFont="1" applyFill="1" applyBorder="1" applyAlignment="1">
      <alignment vertical="center" wrapText="1"/>
    </xf>
    <xf numFmtId="0" fontId="14" fillId="0" borderId="0" xfId="18" applyFont="1" applyFill="1" applyAlignment="1">
      <alignment vertical="center"/>
    </xf>
    <xf numFmtId="0" fontId="15" fillId="0" borderId="0" xfId="18" applyFont="1" applyAlignment="1">
      <alignment horizontal="center"/>
    </xf>
    <xf numFmtId="0" fontId="14" fillId="0" borderId="0" xfId="18" applyFont="1" applyAlignment="1">
      <alignment vertical="center"/>
    </xf>
    <xf numFmtId="3" fontId="2" fillId="0" borderId="10" xfId="2" applyNumberFormat="1" applyFont="1" applyFill="1" applyBorder="1" applyAlignment="1">
      <alignment vertical="center" wrapText="1"/>
    </xf>
    <xf numFmtId="0" fontId="2" fillId="0" borderId="15" xfId="3" applyFont="1" applyFill="1" applyBorder="1" applyAlignment="1">
      <alignment vertical="center" wrapText="1"/>
    </xf>
    <xf numFmtId="3" fontId="15" fillId="0" borderId="48" xfId="5" applyFont="1" applyFill="1" applyBorder="1" applyAlignment="1">
      <alignment vertical="center"/>
    </xf>
    <xf numFmtId="3" fontId="15" fillId="0" borderId="50" xfId="5" applyFont="1" applyFill="1" applyBorder="1" applyAlignment="1">
      <alignment vertical="center"/>
    </xf>
    <xf numFmtId="3" fontId="15" fillId="0" borderId="27" xfId="5" applyFont="1" applyFill="1" applyBorder="1" applyAlignment="1">
      <alignment vertical="center"/>
    </xf>
    <xf numFmtId="3" fontId="15" fillId="0" borderId="5" xfId="5" applyFont="1" applyFill="1" applyBorder="1" applyAlignment="1">
      <alignment vertical="center"/>
    </xf>
    <xf numFmtId="3" fontId="15" fillId="0" borderId="169" xfId="5" applyFont="1" applyFill="1" applyBorder="1" applyAlignment="1">
      <alignment vertical="center" wrapText="1"/>
    </xf>
    <xf numFmtId="3" fontId="15" fillId="0" borderId="137" xfId="5" applyFont="1" applyFill="1" applyBorder="1" applyAlignment="1">
      <alignment vertical="center" wrapText="1"/>
    </xf>
    <xf numFmtId="3" fontId="15" fillId="0" borderId="134" xfId="5" applyFont="1" applyFill="1" applyBorder="1" applyAlignment="1">
      <alignment vertical="center" wrapText="1"/>
    </xf>
    <xf numFmtId="3" fontId="15" fillId="0" borderId="150" xfId="5" applyFont="1" applyFill="1" applyBorder="1" applyAlignment="1">
      <alignment horizontal="center" vertical="center"/>
    </xf>
    <xf numFmtId="3" fontId="15" fillId="0" borderId="7" xfId="5" applyFont="1" applyFill="1" applyBorder="1" applyAlignment="1">
      <alignment horizontal="center" vertical="center"/>
    </xf>
    <xf numFmtId="3" fontId="15" fillId="0" borderId="47" xfId="5" applyFont="1" applyFill="1" applyBorder="1" applyAlignment="1">
      <alignment horizontal="center" vertical="center"/>
    </xf>
    <xf numFmtId="3" fontId="52" fillId="0" borderId="0" xfId="4" applyFont="1">
      <alignment vertical="center"/>
    </xf>
    <xf numFmtId="3" fontId="11" fillId="0" borderId="150" xfId="4" applyFont="1" applyFill="1" applyBorder="1" applyAlignment="1">
      <alignment horizontal="left" vertical="center" wrapText="1"/>
    </xf>
    <xf numFmtId="3" fontId="47" fillId="0" borderId="8" xfId="4" applyFont="1" applyFill="1" applyBorder="1" applyAlignment="1">
      <alignment horizontal="center" vertical="center" wrapText="1"/>
    </xf>
    <xf numFmtId="3" fontId="15" fillId="0" borderId="27" xfId="4" applyFont="1" applyFill="1" applyBorder="1" applyAlignment="1">
      <alignment horizontal="right" vertical="center" wrapText="1"/>
    </xf>
    <xf numFmtId="3" fontId="15" fillId="0" borderId="27" xfId="4" applyFont="1" applyFill="1" applyBorder="1" applyAlignment="1">
      <alignment vertical="center" wrapText="1"/>
    </xf>
    <xf numFmtId="3" fontId="15" fillId="0" borderId="27" xfId="4" applyFont="1" applyFill="1" applyBorder="1" applyAlignment="1">
      <alignment horizontal="center" vertical="center"/>
    </xf>
    <xf numFmtId="3" fontId="11" fillId="0" borderId="0" xfId="4" applyFont="1" applyFill="1">
      <alignment vertical="center"/>
    </xf>
    <xf numFmtId="3" fontId="11" fillId="0" borderId="12" xfId="4" applyFont="1" applyFill="1" applyBorder="1" applyAlignment="1">
      <alignment horizontal="left" vertical="center" wrapText="1"/>
    </xf>
    <xf numFmtId="3" fontId="47" fillId="0" borderId="9" xfId="4" applyFont="1" applyFill="1" applyBorder="1" applyAlignment="1">
      <alignment horizontal="center" vertical="center" wrapText="1"/>
    </xf>
    <xf numFmtId="3" fontId="15" fillId="0" borderId="9" xfId="4" applyFont="1" applyFill="1" applyBorder="1" applyAlignment="1">
      <alignment horizontal="right" vertical="center" wrapText="1"/>
    </xf>
    <xf numFmtId="3" fontId="15" fillId="0" borderId="9" xfId="4" applyFont="1" applyFill="1" applyBorder="1" applyAlignment="1">
      <alignment vertical="center" wrapText="1"/>
    </xf>
    <xf numFmtId="3" fontId="15" fillId="0" borderId="9" xfId="4" applyFont="1" applyFill="1" applyBorder="1" applyAlignment="1">
      <alignment horizontal="center" vertical="center"/>
    </xf>
    <xf numFmtId="3" fontId="11" fillId="0" borderId="42" xfId="4" applyFont="1" applyFill="1" applyBorder="1" applyAlignment="1">
      <alignment horizontal="left" vertical="center" wrapText="1"/>
    </xf>
    <xf numFmtId="3" fontId="15" fillId="0" borderId="43" xfId="4" applyFont="1" applyFill="1" applyBorder="1" applyAlignment="1">
      <alignment horizontal="right" vertical="center" wrapText="1"/>
    </xf>
    <xf numFmtId="3" fontId="15" fillId="0" borderId="43" xfId="4" applyFont="1" applyFill="1" applyBorder="1" applyAlignment="1">
      <alignment horizontal="center" vertical="center"/>
    </xf>
    <xf numFmtId="3" fontId="11" fillId="0" borderId="47" xfId="4" applyFont="1" applyFill="1" applyBorder="1" applyAlignment="1">
      <alignment horizontal="left" vertical="center" wrapText="1"/>
    </xf>
    <xf numFmtId="3" fontId="52" fillId="0" borderId="79" xfId="4" applyFont="1" applyBorder="1" applyAlignment="1">
      <alignment horizontal="left" vertical="center"/>
    </xf>
    <xf numFmtId="3" fontId="52" fillId="4" borderId="80" xfId="4" applyFont="1" applyFill="1" applyBorder="1" applyAlignment="1">
      <alignment horizontal="center" vertical="center" wrapText="1"/>
    </xf>
    <xf numFmtId="3" fontId="14" fillId="0" borderId="80" xfId="4" applyFont="1" applyBorder="1" applyAlignment="1">
      <alignment vertical="center" wrapText="1"/>
    </xf>
    <xf numFmtId="3" fontId="52" fillId="4" borderId="80" xfId="4" applyFont="1" applyFill="1" applyBorder="1" applyAlignment="1">
      <alignment horizontal="center" vertical="center"/>
    </xf>
    <xf numFmtId="3" fontId="11" fillId="0" borderId="0" xfId="4" applyFont="1">
      <alignment vertical="center"/>
    </xf>
    <xf numFmtId="3" fontId="11" fillId="0" borderId="0" xfId="4" applyFont="1" applyAlignment="1">
      <alignment horizontal="left" vertical="center"/>
    </xf>
    <xf numFmtId="3" fontId="11" fillId="0" borderId="0" xfId="4" applyFont="1" applyAlignment="1">
      <alignment horizontal="center" vertical="center"/>
    </xf>
    <xf numFmtId="3" fontId="11" fillId="0" borderId="0" xfId="4" applyFont="1" applyAlignment="1">
      <alignment horizontal="center" vertical="center" wrapText="1"/>
    </xf>
    <xf numFmtId="3" fontId="11" fillId="0" borderId="0" xfId="4" applyFont="1" applyAlignment="1">
      <alignment vertical="center" wrapText="1"/>
    </xf>
    <xf numFmtId="3" fontId="15" fillId="0" borderId="27" xfId="4" applyFont="1" applyFill="1" applyBorder="1" applyAlignment="1">
      <alignment vertical="center"/>
    </xf>
    <xf numFmtId="3" fontId="15" fillId="0" borderId="43" xfId="4" applyFont="1" applyFill="1" applyBorder="1" applyAlignment="1">
      <alignment vertical="center"/>
    </xf>
    <xf numFmtId="3" fontId="2" fillId="0" borderId="15" xfId="2" applyNumberFormat="1" applyFont="1" applyFill="1" applyBorder="1" applyAlignment="1">
      <alignment vertical="center" wrapText="1"/>
    </xf>
    <xf numFmtId="0" fontId="16" fillId="0" borderId="9" xfId="13" quotePrefix="1" applyFont="1" applyFill="1" applyBorder="1" applyAlignment="1">
      <alignment vertical="center" wrapText="1"/>
    </xf>
    <xf numFmtId="0" fontId="14" fillId="0" borderId="9" xfId="13" quotePrefix="1" applyFont="1" applyFill="1" applyBorder="1" applyAlignment="1">
      <alignment vertical="center" wrapText="1"/>
    </xf>
    <xf numFmtId="0" fontId="15" fillId="0" borderId="9" xfId="13" quotePrefix="1" applyFont="1" applyFill="1" applyBorder="1" applyAlignment="1">
      <alignment vertical="center" wrapText="1"/>
    </xf>
    <xf numFmtId="0" fontId="15" fillId="0" borderId="9" xfId="13" applyFont="1" applyFill="1" applyBorder="1" applyAlignment="1">
      <alignment vertical="center" wrapText="1"/>
    </xf>
    <xf numFmtId="0" fontId="15" fillId="0" borderId="23" xfId="13" applyFont="1" applyFill="1" applyBorder="1" applyAlignment="1">
      <alignment vertical="center" wrapText="1"/>
    </xf>
    <xf numFmtId="3" fontId="54" fillId="0" borderId="0" xfId="2" applyNumberFormat="1" applyFont="1" applyFill="1" applyBorder="1" applyAlignment="1">
      <alignment vertical="center" wrapText="1"/>
    </xf>
    <xf numFmtId="3" fontId="8" fillId="0" borderId="9" xfId="5" applyNumberFormat="1" applyFont="1" applyFill="1" applyBorder="1" applyAlignment="1">
      <alignment vertical="center"/>
    </xf>
    <xf numFmtId="0" fontId="2" fillId="0" borderId="45" xfId="2" applyFont="1" applyFill="1" applyBorder="1" applyAlignment="1">
      <alignment vertical="center" wrapText="1"/>
    </xf>
    <xf numFmtId="0" fontId="6" fillId="0" borderId="16" xfId="2" quotePrefix="1" applyFont="1" applyFill="1" applyBorder="1" applyAlignment="1">
      <alignment vertical="center" wrapText="1"/>
    </xf>
    <xf numFmtId="0" fontId="3" fillId="0" borderId="25" xfId="2" applyFont="1" applyFill="1" applyBorder="1" applyAlignment="1">
      <alignment horizontal="left" vertical="center" wrapText="1"/>
    </xf>
    <xf numFmtId="3" fontId="3" fillId="0" borderId="16" xfId="2" applyNumberFormat="1" applyFont="1" applyFill="1" applyBorder="1" applyAlignment="1">
      <alignment vertical="center" wrapText="1"/>
    </xf>
    <xf numFmtId="3" fontId="3" fillId="0" borderId="8" xfId="3" applyNumberFormat="1" applyFont="1" applyFill="1" applyBorder="1" applyAlignment="1">
      <alignment vertical="center" wrapText="1"/>
    </xf>
    <xf numFmtId="3" fontId="15" fillId="0" borderId="0" xfId="4" applyFont="1" applyAlignment="1">
      <alignment horizontal="center" vertical="center"/>
    </xf>
    <xf numFmtId="3" fontId="19" fillId="0" borderId="57" xfId="5" applyFont="1" applyFill="1" applyBorder="1" applyAlignment="1">
      <alignment horizontal="left" vertical="center"/>
    </xf>
    <xf numFmtId="3" fontId="19" fillId="0" borderId="142" xfId="5" applyFont="1" applyFill="1" applyBorder="1" applyAlignment="1">
      <alignment horizontal="left" vertical="center" wrapText="1"/>
    </xf>
    <xf numFmtId="3" fontId="19" fillId="0" borderId="4" xfId="5" applyFont="1" applyFill="1" applyBorder="1" applyAlignment="1">
      <alignment horizontal="right" vertical="center"/>
    </xf>
    <xf numFmtId="3" fontId="19" fillId="0" borderId="27" xfId="5" applyFont="1" applyFill="1" applyBorder="1" applyAlignment="1">
      <alignment horizontal="right" vertical="center"/>
    </xf>
    <xf numFmtId="3" fontId="19" fillId="0" borderId="27" xfId="5" applyNumberFormat="1" applyFont="1" applyFill="1" applyBorder="1" applyAlignment="1">
      <alignment horizontal="right" vertical="center"/>
    </xf>
    <xf numFmtId="3" fontId="15" fillId="0" borderId="9" xfId="8" applyNumberFormat="1" applyFont="1" applyFill="1" applyBorder="1"/>
    <xf numFmtId="3" fontId="15" fillId="0" borderId="23" xfId="8" applyNumberFormat="1" applyFont="1" applyFill="1" applyBorder="1"/>
    <xf numFmtId="3" fontId="19" fillId="0" borderId="5" xfId="5" applyFont="1" applyFill="1" applyBorder="1" applyAlignment="1">
      <alignment horizontal="right" vertical="center"/>
    </xf>
    <xf numFmtId="3" fontId="15" fillId="0" borderId="10" xfId="8" applyNumberFormat="1" applyFont="1" applyFill="1" applyBorder="1"/>
    <xf numFmtId="3" fontId="15" fillId="0" borderId="24" xfId="8" applyNumberFormat="1" applyFont="1" applyFill="1" applyBorder="1"/>
    <xf numFmtId="0" fontId="29" fillId="0" borderId="0" xfId="20" applyFont="1" applyAlignment="1">
      <alignment vertical="center"/>
    </xf>
    <xf numFmtId="0" fontId="32" fillId="0" borderId="0" xfId="20" applyFont="1" applyAlignment="1">
      <alignment vertical="center"/>
    </xf>
    <xf numFmtId="0" fontId="29" fillId="0" borderId="0" xfId="20" applyFont="1" applyAlignment="1">
      <alignment horizontal="center" vertical="center"/>
    </xf>
    <xf numFmtId="0" fontId="29" fillId="0" borderId="0" xfId="20" applyFont="1" applyAlignment="1">
      <alignment horizontal="right" vertical="center"/>
    </xf>
    <xf numFmtId="0" fontId="28" fillId="2" borderId="9" xfId="20" applyFont="1" applyFill="1" applyBorder="1" applyAlignment="1">
      <alignment vertical="center"/>
    </xf>
    <xf numFmtId="0" fontId="29" fillId="2" borderId="9" xfId="20" applyFont="1" applyFill="1" applyBorder="1" applyAlignment="1">
      <alignment vertical="center"/>
    </xf>
    <xf numFmtId="0" fontId="31" fillId="2" borderId="9" xfId="20" applyFont="1" applyFill="1" applyBorder="1" applyAlignment="1">
      <alignment horizontal="center" vertical="center"/>
    </xf>
    <xf numFmtId="0" fontId="29" fillId="0" borderId="9" xfId="20" applyFont="1" applyBorder="1" applyAlignment="1">
      <alignment horizontal="center" vertical="center"/>
    </xf>
    <xf numFmtId="0" fontId="29" fillId="0" borderId="9" xfId="20" applyFont="1" applyBorder="1" applyAlignment="1">
      <alignment vertical="center"/>
    </xf>
    <xf numFmtId="3" fontId="29" fillId="0" borderId="9" xfId="20" applyNumberFormat="1" applyFont="1" applyFill="1" applyBorder="1" applyAlignment="1">
      <alignment vertical="center"/>
    </xf>
    <xf numFmtId="0" fontId="29" fillId="0" borderId="9" xfId="20" applyFont="1" applyBorder="1" applyAlignment="1">
      <alignment vertical="center" wrapText="1"/>
    </xf>
    <xf numFmtId="0" fontId="28" fillId="0" borderId="9" xfId="20" applyFont="1" applyBorder="1" applyAlignment="1">
      <alignment vertical="center"/>
    </xf>
    <xf numFmtId="3" fontId="28" fillId="0" borderId="9" xfId="20" applyNumberFormat="1" applyFont="1" applyBorder="1" applyAlignment="1">
      <alignment vertical="center"/>
    </xf>
    <xf numFmtId="0" fontId="28" fillId="0" borderId="0" xfId="20" applyFont="1" applyAlignment="1">
      <alignment vertical="center"/>
    </xf>
    <xf numFmtId="0" fontId="28" fillId="0" borderId="0" xfId="20" applyFont="1" applyAlignment="1">
      <alignment horizontal="left" vertical="center"/>
    </xf>
    <xf numFmtId="3" fontId="28" fillId="0" borderId="0" xfId="20" applyNumberFormat="1" applyFont="1" applyAlignment="1">
      <alignment vertical="center"/>
    </xf>
    <xf numFmtId="0" fontId="55" fillId="0" borderId="0" xfId="20" applyFont="1" applyAlignment="1">
      <alignment horizontal="left" vertical="center"/>
    </xf>
    <xf numFmtId="3" fontId="29" fillId="0" borderId="0" xfId="20" applyNumberFormat="1" applyFont="1" applyAlignment="1">
      <alignment vertical="center"/>
    </xf>
    <xf numFmtId="0" fontId="28" fillId="0" borderId="16" xfId="20" applyFont="1" applyBorder="1" applyAlignment="1">
      <alignment vertical="center"/>
    </xf>
    <xf numFmtId="0" fontId="28" fillId="0" borderId="10" xfId="20" applyFont="1" applyBorder="1" applyAlignment="1">
      <alignment vertical="center"/>
    </xf>
    <xf numFmtId="3" fontId="28" fillId="0" borderId="10" xfId="20" applyNumberFormat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3" fontId="3" fillId="0" borderId="9" xfId="1" applyNumberFormat="1" applyFont="1" applyBorder="1" applyAlignment="1">
      <alignment vertical="center"/>
    </xf>
    <xf numFmtId="3" fontId="15" fillId="2" borderId="48" xfId="4" applyFont="1" applyFill="1" applyBorder="1" applyAlignment="1">
      <alignment horizontal="center" vertical="center"/>
    </xf>
    <xf numFmtId="3" fontId="47" fillId="2" borderId="48" xfId="4" applyFont="1" applyFill="1" applyBorder="1" applyAlignment="1">
      <alignment horizontal="center" vertical="center" wrapText="1"/>
    </xf>
    <xf numFmtId="3" fontId="15" fillId="2" borderId="48" xfId="4" applyFont="1" applyFill="1" applyBorder="1" applyAlignment="1">
      <alignment horizontal="right" vertical="center" wrapText="1"/>
    </xf>
    <xf numFmtId="3" fontId="15" fillId="2" borderId="48" xfId="4" applyFont="1" applyFill="1" applyBorder="1" applyAlignment="1">
      <alignment vertical="center" wrapText="1"/>
    </xf>
    <xf numFmtId="3" fontId="15" fillId="2" borderId="48" xfId="4" applyFont="1" applyFill="1" applyBorder="1" applyAlignment="1">
      <alignment vertical="center"/>
    </xf>
    <xf numFmtId="0" fontId="15" fillId="0" borderId="23" xfId="18" applyFont="1" applyFill="1" applyBorder="1" applyAlignment="1">
      <alignment vertical="center"/>
    </xf>
    <xf numFmtId="0" fontId="15" fillId="0" borderId="17" xfId="16" applyFont="1" applyFill="1" applyBorder="1" applyAlignment="1">
      <alignment horizontal="center" vertical="center"/>
    </xf>
    <xf numFmtId="3" fontId="15" fillId="0" borderId="0" xfId="16" applyNumberFormat="1" applyFont="1" applyAlignment="1">
      <alignment horizontal="centerContinuous" vertical="center" wrapText="1"/>
    </xf>
    <xf numFmtId="3" fontId="15" fillId="0" borderId="0" xfId="16" applyNumberFormat="1" applyFont="1" applyAlignment="1">
      <alignment vertical="center" wrapText="1"/>
    </xf>
    <xf numFmtId="3" fontId="14" fillId="0" borderId="4" xfId="16" applyNumberFormat="1" applyFont="1" applyFill="1" applyBorder="1" applyAlignment="1">
      <alignment vertical="center" wrapText="1"/>
    </xf>
    <xf numFmtId="3" fontId="14" fillId="0" borderId="20" xfId="16" applyNumberFormat="1" applyFont="1" applyFill="1" applyBorder="1" applyAlignment="1">
      <alignment vertical="center" wrapText="1"/>
    </xf>
    <xf numFmtId="3" fontId="14" fillId="0" borderId="18" xfId="16" applyNumberFormat="1" applyFont="1" applyFill="1" applyBorder="1" applyAlignment="1">
      <alignment vertical="center" wrapText="1"/>
    </xf>
    <xf numFmtId="3" fontId="11" fillId="0" borderId="0" xfId="17" applyNumberFormat="1" applyFont="1">
      <alignment vertical="center"/>
    </xf>
    <xf numFmtId="0" fontId="3" fillId="0" borderId="16" xfId="2" applyFont="1" applyFill="1" applyBorder="1" applyAlignment="1">
      <alignment vertical="center" wrapText="1"/>
    </xf>
    <xf numFmtId="3" fontId="3" fillId="0" borderId="36" xfId="10" applyNumberFormat="1" applyFont="1" applyFill="1" applyBorder="1" applyAlignment="1">
      <alignment vertical="center"/>
    </xf>
    <xf numFmtId="3" fontId="3" fillId="0" borderId="37" xfId="10" applyNumberFormat="1" applyFont="1" applyFill="1" applyBorder="1" applyAlignment="1">
      <alignment vertical="center"/>
    </xf>
    <xf numFmtId="0" fontId="2" fillId="0" borderId="10" xfId="3" applyFont="1" applyFill="1" applyBorder="1" applyAlignment="1">
      <alignment vertical="center" wrapText="1"/>
    </xf>
    <xf numFmtId="0" fontId="3" fillId="0" borderId="16" xfId="3" applyFont="1" applyFill="1" applyBorder="1" applyAlignment="1">
      <alignment vertical="center"/>
    </xf>
    <xf numFmtId="0" fontId="3" fillId="0" borderId="20" xfId="3" applyFont="1" applyFill="1" applyBorder="1" applyAlignment="1">
      <alignment vertical="center"/>
    </xf>
    <xf numFmtId="0" fontId="2" fillId="0" borderId="16" xfId="3" applyFont="1" applyFill="1" applyBorder="1" applyAlignment="1">
      <alignment vertical="center"/>
    </xf>
    <xf numFmtId="0" fontId="2" fillId="0" borderId="20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0" fontId="3" fillId="3" borderId="12" xfId="3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vertical="center" wrapText="1"/>
    </xf>
    <xf numFmtId="3" fontId="2" fillId="0" borderId="16" xfId="5" applyFont="1" applyFill="1" applyBorder="1" applyAlignment="1">
      <alignment vertical="center" wrapText="1"/>
    </xf>
    <xf numFmtId="3" fontId="14" fillId="0" borderId="36" xfId="5" applyFont="1" applyBorder="1" applyAlignment="1">
      <alignment vertical="center"/>
    </xf>
    <xf numFmtId="3" fontId="14" fillId="0" borderId="37" xfId="5" applyFont="1" applyBorder="1" applyAlignment="1">
      <alignment vertical="center"/>
    </xf>
    <xf numFmtId="3" fontId="14" fillId="0" borderId="39" xfId="5" applyFont="1" applyBorder="1" applyAlignment="1">
      <alignment vertical="center"/>
    </xf>
    <xf numFmtId="3" fontId="14" fillId="4" borderId="5" xfId="6" applyFont="1" applyFill="1" applyBorder="1" applyAlignment="1">
      <alignment horizontal="center" vertical="center" wrapText="1"/>
    </xf>
    <xf numFmtId="3" fontId="15" fillId="0" borderId="20" xfId="16" applyNumberFormat="1" applyFont="1" applyFill="1" applyBorder="1" applyAlignment="1">
      <alignment horizontal="center" vertical="center" wrapText="1"/>
    </xf>
    <xf numFmtId="0" fontId="14" fillId="4" borderId="53" xfId="16" applyFont="1" applyFill="1" applyBorder="1" applyAlignment="1">
      <alignment horizontal="center" vertical="center" wrapText="1"/>
    </xf>
    <xf numFmtId="3" fontId="52" fillId="4" borderId="23" xfId="4" applyFont="1" applyFill="1" applyBorder="1" applyAlignment="1">
      <alignment horizontal="center" vertical="center" wrapText="1"/>
    </xf>
    <xf numFmtId="3" fontId="14" fillId="2" borderId="53" xfId="5" applyFont="1" applyFill="1" applyBorder="1" applyAlignment="1">
      <alignment horizontal="center" vertical="center" wrapText="1"/>
    </xf>
    <xf numFmtId="3" fontId="14" fillId="2" borderId="16" xfId="5" applyFont="1" applyFill="1" applyBorder="1" applyAlignment="1">
      <alignment horizontal="center" vertical="center" wrapText="1"/>
    </xf>
    <xf numFmtId="0" fontId="14" fillId="2" borderId="53" xfId="7" applyFont="1" applyFill="1" applyBorder="1" applyAlignment="1">
      <alignment horizontal="center" vertical="center" wrapText="1"/>
    </xf>
    <xf numFmtId="0" fontId="14" fillId="2" borderId="54" xfId="7" applyFont="1" applyFill="1" applyBorder="1" applyAlignment="1">
      <alignment horizontal="center" vertical="center" wrapText="1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2" borderId="11" xfId="1" applyNumberFormat="1" applyFont="1" applyFill="1" applyBorder="1" applyAlignment="1">
      <alignment horizontal="center" vertical="center" wrapText="1"/>
    </xf>
    <xf numFmtId="3" fontId="2" fillId="0" borderId="11" xfId="1" applyNumberFormat="1" applyFont="1" applyBorder="1" applyAlignment="1">
      <alignment vertical="center"/>
    </xf>
    <xf numFmtId="3" fontId="2" fillId="0" borderId="11" xfId="1" applyNumberFormat="1" applyFont="1" applyFill="1" applyBorder="1" applyAlignment="1">
      <alignment vertical="center"/>
    </xf>
    <xf numFmtId="3" fontId="3" fillId="3" borderId="11" xfId="1" applyNumberFormat="1" applyFont="1" applyFill="1" applyBorder="1" applyAlignment="1">
      <alignment vertical="center"/>
    </xf>
    <xf numFmtId="3" fontId="3" fillId="3" borderId="11" xfId="1" applyNumberFormat="1" applyFont="1" applyFill="1" applyBorder="1" applyAlignment="1">
      <alignment horizontal="center" vertical="center"/>
    </xf>
    <xf numFmtId="3" fontId="3" fillId="0" borderId="11" xfId="1" applyNumberFormat="1" applyFont="1" applyBorder="1" applyAlignment="1">
      <alignment vertical="center"/>
    </xf>
    <xf numFmtId="3" fontId="3" fillId="0" borderId="10" xfId="1" applyNumberFormat="1" applyFont="1" applyFill="1" applyBorder="1" applyAlignment="1">
      <alignment vertical="center"/>
    </xf>
    <xf numFmtId="3" fontId="3" fillId="3" borderId="26" xfId="1" applyNumberFormat="1" applyFont="1" applyFill="1" applyBorder="1" applyAlignment="1">
      <alignment vertical="center"/>
    </xf>
    <xf numFmtId="0" fontId="5" fillId="2" borderId="10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3" fillId="0" borderId="20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3" fontId="8" fillId="0" borderId="41" xfId="3" applyNumberFormat="1" applyFont="1" applyFill="1" applyBorder="1" applyAlignment="1">
      <alignment vertical="center"/>
    </xf>
    <xf numFmtId="3" fontId="2" fillId="0" borderId="20" xfId="2" applyNumberFormat="1" applyFont="1" applyFill="1" applyBorder="1" applyAlignment="1">
      <alignment vertical="center" wrapText="1"/>
    </xf>
    <xf numFmtId="3" fontId="2" fillId="0" borderId="21" xfId="2" applyNumberFormat="1" applyFont="1" applyFill="1" applyBorder="1" applyAlignment="1">
      <alignment vertical="center" wrapText="1"/>
    </xf>
    <xf numFmtId="3" fontId="3" fillId="0" borderId="35" xfId="2" applyNumberFormat="1" applyFont="1" applyFill="1" applyBorder="1" applyAlignment="1">
      <alignment vertical="center" wrapText="1"/>
    </xf>
    <xf numFmtId="3" fontId="3" fillId="0" borderId="21" xfId="2" applyNumberFormat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wrapText="1"/>
    </xf>
    <xf numFmtId="3" fontId="6" fillId="0" borderId="21" xfId="2" applyNumberFormat="1" applyFont="1" applyFill="1" applyBorder="1" applyAlignment="1">
      <alignment vertical="center" wrapText="1"/>
    </xf>
    <xf numFmtId="3" fontId="2" fillId="0" borderId="41" xfId="2" applyNumberFormat="1" applyFont="1" applyFill="1" applyBorder="1" applyAlignment="1">
      <alignment vertical="center" wrapText="1"/>
    </xf>
    <xf numFmtId="3" fontId="3" fillId="0" borderId="41" xfId="2" applyNumberFormat="1" applyFont="1" applyFill="1" applyBorder="1" applyAlignment="1">
      <alignment vertical="center" wrapText="1"/>
    </xf>
    <xf numFmtId="3" fontId="6" fillId="0" borderId="18" xfId="2" applyNumberFormat="1" applyFont="1" applyFill="1" applyBorder="1" applyAlignment="1">
      <alignment vertical="center" wrapText="1"/>
    </xf>
    <xf numFmtId="3" fontId="6" fillId="0" borderId="41" xfId="2" applyNumberFormat="1" applyFont="1" applyFill="1" applyBorder="1" applyAlignment="1">
      <alignment vertical="center" wrapText="1"/>
    </xf>
    <xf numFmtId="3" fontId="2" fillId="0" borderId="18" xfId="3" applyNumberFormat="1" applyFont="1" applyFill="1" applyBorder="1" applyAlignment="1">
      <alignment vertical="center" wrapText="1"/>
    </xf>
    <xf numFmtId="3" fontId="2" fillId="0" borderId="20" xfId="3" applyNumberFormat="1" applyFont="1" applyFill="1" applyBorder="1" applyAlignment="1">
      <alignment vertical="center" wrapText="1"/>
    </xf>
    <xf numFmtId="3" fontId="2" fillId="0" borderId="46" xfId="2" applyNumberFormat="1" applyFont="1" applyFill="1" applyBorder="1" applyAlignment="1">
      <alignment vertical="center" wrapText="1"/>
    </xf>
    <xf numFmtId="3" fontId="2" fillId="0" borderId="14" xfId="2" applyNumberFormat="1" applyFont="1" applyFill="1" applyBorder="1" applyAlignment="1">
      <alignment vertical="center" wrapText="1"/>
    </xf>
    <xf numFmtId="3" fontId="2" fillId="0" borderId="14" xfId="3" applyNumberFormat="1" applyFont="1" applyFill="1" applyBorder="1" applyAlignment="1">
      <alignment vertical="center" wrapText="1"/>
    </xf>
    <xf numFmtId="3" fontId="6" fillId="0" borderId="20" xfId="3" applyNumberFormat="1" applyFont="1" applyFill="1" applyBorder="1" applyAlignment="1">
      <alignment vertical="center" wrapText="1"/>
    </xf>
    <xf numFmtId="3" fontId="3" fillId="0" borderId="51" xfId="2" applyNumberFormat="1" applyFont="1" applyFill="1" applyBorder="1" applyAlignment="1">
      <alignment vertical="center" wrapText="1"/>
    </xf>
    <xf numFmtId="3" fontId="3" fillId="0" borderId="62" xfId="2" applyNumberFormat="1" applyFont="1" applyFill="1" applyBorder="1" applyAlignment="1">
      <alignment horizontal="right" vertical="center" wrapText="1"/>
    </xf>
    <xf numFmtId="3" fontId="3" fillId="0" borderId="59" xfId="2" applyNumberFormat="1" applyFont="1" applyFill="1" applyBorder="1" applyAlignment="1">
      <alignment horizontal="right" vertical="center" wrapText="1"/>
    </xf>
    <xf numFmtId="0" fontId="5" fillId="2" borderId="21" xfId="2" applyFont="1" applyFill="1" applyBorder="1" applyAlignment="1">
      <alignment horizontal="center" vertical="center" wrapText="1"/>
    </xf>
    <xf numFmtId="0" fontId="3" fillId="0" borderId="21" xfId="2" applyFont="1" applyBorder="1" applyAlignment="1">
      <alignment vertical="center" wrapText="1"/>
    </xf>
    <xf numFmtId="3" fontId="2" fillId="0" borderId="41" xfId="3" applyNumberFormat="1" applyFont="1" applyFill="1" applyBorder="1" applyAlignment="1">
      <alignment vertical="center" wrapText="1"/>
    </xf>
    <xf numFmtId="3" fontId="3" fillId="0" borderId="46" xfId="2" applyNumberFormat="1" applyFont="1" applyFill="1" applyBorder="1" applyAlignment="1">
      <alignment vertical="center" wrapText="1"/>
    </xf>
    <xf numFmtId="3" fontId="6" fillId="0" borderId="21" xfId="3" applyNumberFormat="1" applyFont="1" applyFill="1" applyBorder="1" applyAlignment="1">
      <alignment vertical="center" wrapText="1"/>
    </xf>
    <xf numFmtId="3" fontId="3" fillId="0" borderId="56" xfId="2" applyNumberFormat="1" applyFont="1" applyFill="1" applyBorder="1" applyAlignment="1">
      <alignment horizontal="right" vertical="center" wrapText="1"/>
    </xf>
    <xf numFmtId="3" fontId="3" fillId="0" borderId="63" xfId="2" applyNumberFormat="1" applyFont="1" applyFill="1" applyBorder="1" applyAlignment="1">
      <alignment horizontal="right" vertical="center" wrapText="1"/>
    </xf>
    <xf numFmtId="3" fontId="5" fillId="0" borderId="170" xfId="2" applyNumberFormat="1" applyFont="1" applyFill="1" applyBorder="1" applyAlignment="1">
      <alignment vertical="center" wrapText="1"/>
    </xf>
    <xf numFmtId="3" fontId="2" fillId="0" borderId="0" xfId="10" applyNumberFormat="1" applyFont="1" applyFill="1">
      <alignment vertical="center"/>
    </xf>
    <xf numFmtId="3" fontId="4" fillId="2" borderId="9" xfId="10" applyNumberFormat="1" applyFont="1" applyFill="1" applyBorder="1" applyAlignment="1">
      <alignment horizontal="center" vertical="center" wrapText="1"/>
    </xf>
    <xf numFmtId="3" fontId="2" fillId="2" borderId="34" xfId="10" applyNumberFormat="1" applyFont="1" applyFill="1" applyBorder="1" applyAlignment="1">
      <alignment horizontal="center" vertical="center"/>
    </xf>
    <xf numFmtId="3" fontId="2" fillId="0" borderId="8" xfId="10" applyNumberFormat="1" applyFont="1" applyFill="1" applyBorder="1" applyAlignment="1">
      <alignment horizontal="right" vertical="center"/>
    </xf>
    <xf numFmtId="0" fontId="3" fillId="4" borderId="27" xfId="10" applyFont="1" applyFill="1" applyBorder="1" applyAlignment="1">
      <alignment horizontal="center" vertical="center" wrapText="1"/>
    </xf>
    <xf numFmtId="3" fontId="3" fillId="4" borderId="23" xfId="10" applyNumberFormat="1" applyFont="1" applyFill="1" applyBorder="1" applyAlignment="1">
      <alignment horizontal="center" vertical="center" wrapText="1"/>
    </xf>
    <xf numFmtId="0" fontId="4" fillId="2" borderId="21" xfId="10" applyFont="1" applyFill="1" applyBorder="1" applyAlignment="1">
      <alignment horizontal="center" vertical="center" wrapText="1"/>
    </xf>
    <xf numFmtId="0" fontId="2" fillId="2" borderId="35" xfId="10" applyFont="1" applyFill="1" applyBorder="1" applyAlignment="1">
      <alignment horizontal="center" vertical="center"/>
    </xf>
    <xf numFmtId="3" fontId="3" fillId="0" borderId="116" xfId="10" applyNumberFormat="1" applyFont="1" applyFill="1" applyBorder="1">
      <alignment vertical="center"/>
    </xf>
    <xf numFmtId="3" fontId="2" fillId="0" borderId="78" xfId="10" applyNumberFormat="1" applyFont="1" applyFill="1" applyBorder="1" applyAlignment="1">
      <alignment vertical="center"/>
    </xf>
    <xf numFmtId="3" fontId="2" fillId="0" borderId="26" xfId="10" applyNumberFormat="1" applyFont="1" applyFill="1" applyBorder="1" applyAlignment="1">
      <alignment vertical="center"/>
    </xf>
    <xf numFmtId="3" fontId="3" fillId="0" borderId="78" xfId="10" applyNumberFormat="1" applyFont="1" applyFill="1" applyBorder="1" applyAlignment="1">
      <alignment vertical="center"/>
    </xf>
    <xf numFmtId="3" fontId="2" fillId="0" borderId="11" xfId="10" applyNumberFormat="1" applyFont="1" applyFill="1" applyBorder="1">
      <alignment vertical="center"/>
    </xf>
    <xf numFmtId="3" fontId="2" fillId="0" borderId="78" xfId="10" applyNumberFormat="1" applyFont="1" applyFill="1" applyBorder="1">
      <alignment vertical="center"/>
    </xf>
    <xf numFmtId="3" fontId="3" fillId="0" borderId="116" xfId="10" applyNumberFormat="1" applyFont="1" applyFill="1" applyBorder="1" applyAlignment="1">
      <alignment vertical="center"/>
    </xf>
    <xf numFmtId="3" fontId="2" fillId="0" borderId="11" xfId="10" applyNumberFormat="1" applyFont="1" applyFill="1" applyBorder="1" applyAlignment="1">
      <alignment vertical="center"/>
    </xf>
    <xf numFmtId="3" fontId="2" fillId="0" borderId="99" xfId="10" applyNumberFormat="1" applyFont="1" applyFill="1" applyBorder="1" applyAlignment="1">
      <alignment vertical="center"/>
    </xf>
    <xf numFmtId="3" fontId="3" fillId="0" borderId="71" xfId="10" applyNumberFormat="1" applyFont="1" applyFill="1" applyBorder="1">
      <alignment vertical="center"/>
    </xf>
    <xf numFmtId="0" fontId="3" fillId="0" borderId="35" xfId="10" applyFont="1" applyFill="1" applyBorder="1" applyAlignment="1">
      <alignment vertical="center"/>
    </xf>
    <xf numFmtId="0" fontId="3" fillId="4" borderId="23" xfId="10" applyFont="1" applyFill="1" applyBorder="1" applyAlignment="1">
      <alignment horizontal="center" vertical="center" wrapText="1"/>
    </xf>
    <xf numFmtId="3" fontId="3" fillId="0" borderId="26" xfId="10" applyNumberFormat="1" applyFont="1" applyFill="1" applyBorder="1">
      <alignment vertical="center"/>
    </xf>
    <xf numFmtId="3" fontId="5" fillId="2" borderId="21" xfId="3" applyNumberFormat="1" applyFont="1" applyFill="1" applyBorder="1" applyAlignment="1">
      <alignment vertical="center" wrapText="1"/>
    </xf>
    <xf numFmtId="3" fontId="9" fillId="0" borderId="41" xfId="3" applyNumberFormat="1" applyFont="1" applyFill="1" applyBorder="1" applyAlignment="1">
      <alignment vertical="center"/>
    </xf>
    <xf numFmtId="3" fontId="5" fillId="0" borderId="72" xfId="3" applyNumberFormat="1" applyFont="1" applyFill="1" applyBorder="1" applyAlignment="1">
      <alignment vertical="center"/>
    </xf>
    <xf numFmtId="3" fontId="5" fillId="0" borderId="21" xfId="3" applyNumberFormat="1" applyFont="1" applyFill="1" applyBorder="1" applyAlignment="1">
      <alignment vertical="center"/>
    </xf>
    <xf numFmtId="3" fontId="8" fillId="0" borderId="21" xfId="3" applyNumberFormat="1" applyFont="1" applyFill="1" applyBorder="1" applyAlignment="1">
      <alignment vertical="center"/>
    </xf>
    <xf numFmtId="3" fontId="9" fillId="0" borderId="46" xfId="3" applyNumberFormat="1" applyFont="1" applyFill="1" applyBorder="1" applyAlignment="1">
      <alignment vertical="center"/>
    </xf>
    <xf numFmtId="3" fontId="8" fillId="0" borderId="46" xfId="3" applyNumberFormat="1" applyFont="1" applyFill="1" applyBorder="1" applyAlignment="1">
      <alignment vertical="center"/>
    </xf>
    <xf numFmtId="3" fontId="5" fillId="0" borderId="41" xfId="3" applyNumberFormat="1" applyFont="1" applyFill="1" applyBorder="1" applyAlignment="1">
      <alignment vertical="center"/>
    </xf>
    <xf numFmtId="3" fontId="9" fillId="0" borderId="21" xfId="3" applyNumberFormat="1" applyFont="1" applyFill="1" applyBorder="1" applyAlignment="1">
      <alignment vertical="center"/>
    </xf>
    <xf numFmtId="3" fontId="8" fillId="0" borderId="11" xfId="3" applyNumberFormat="1" applyFont="1" applyFill="1" applyBorder="1" applyAlignment="1">
      <alignment vertical="center"/>
    </xf>
    <xf numFmtId="3" fontId="5" fillId="0" borderId="56" xfId="3" applyNumberFormat="1" applyFont="1" applyFill="1" applyBorder="1" applyAlignment="1">
      <alignment vertical="center"/>
    </xf>
    <xf numFmtId="3" fontId="8" fillId="0" borderId="10" xfId="5" applyNumberFormat="1" applyFont="1" applyFill="1" applyBorder="1">
      <alignment vertical="center"/>
    </xf>
    <xf numFmtId="3" fontId="8" fillId="0" borderId="21" xfId="5" applyNumberFormat="1" applyFont="1" applyFill="1" applyBorder="1">
      <alignment vertical="center"/>
    </xf>
    <xf numFmtId="3" fontId="8" fillId="0" borderId="19" xfId="5" applyNumberFormat="1" applyFont="1" applyFill="1" applyBorder="1" applyAlignment="1">
      <alignment horizontal="right" vertical="center"/>
    </xf>
    <xf numFmtId="3" fontId="8" fillId="0" borderId="8" xfId="5" applyNumberFormat="1" applyFont="1" applyFill="1" applyBorder="1" applyAlignment="1">
      <alignment horizontal="right" vertical="center"/>
    </xf>
    <xf numFmtId="3" fontId="5" fillId="0" borderId="56" xfId="3" applyNumberFormat="1" applyFont="1" applyFill="1" applyBorder="1" applyAlignment="1">
      <alignment horizontal="right" vertical="center"/>
    </xf>
    <xf numFmtId="3" fontId="5" fillId="0" borderId="70" xfId="3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3" fontId="14" fillId="0" borderId="0" xfId="4" applyFont="1" applyFill="1" applyBorder="1" applyAlignment="1">
      <alignment horizontal="right" vertical="center"/>
    </xf>
    <xf numFmtId="3" fontId="14" fillId="0" borderId="55" xfId="4" applyFont="1" applyFill="1" applyBorder="1" applyAlignment="1">
      <alignment vertical="center"/>
    </xf>
    <xf numFmtId="0" fontId="14" fillId="2" borderId="77" xfId="7" applyFont="1" applyFill="1" applyBorder="1" applyAlignment="1">
      <alignment horizontal="center" vertical="center" wrapText="1"/>
    </xf>
    <xf numFmtId="3" fontId="15" fillId="0" borderId="21" xfId="5" applyNumberFormat="1" applyFont="1" applyFill="1" applyBorder="1">
      <alignment vertical="center"/>
    </xf>
    <xf numFmtId="3" fontId="15" fillId="0" borderId="20" xfId="5" applyNumberFormat="1" applyFont="1" applyFill="1" applyBorder="1">
      <alignment vertical="center"/>
    </xf>
    <xf numFmtId="3" fontId="15" fillId="0" borderId="41" xfId="5" applyNumberFormat="1" applyFont="1" applyFill="1" applyBorder="1">
      <alignment vertical="center"/>
    </xf>
    <xf numFmtId="3" fontId="15" fillId="0" borderId="18" xfId="5" applyNumberFormat="1" applyFont="1" applyFill="1" applyBorder="1">
      <alignment vertical="center"/>
    </xf>
    <xf numFmtId="3" fontId="15" fillId="0" borderId="19" xfId="5" applyNumberFormat="1" applyFont="1" applyFill="1" applyBorder="1">
      <alignment vertical="center"/>
    </xf>
    <xf numFmtId="3" fontId="15" fillId="0" borderId="11" xfId="5" applyNumberFormat="1" applyFont="1" applyFill="1" applyBorder="1">
      <alignment vertical="center"/>
    </xf>
    <xf numFmtId="3" fontId="14" fillId="0" borderId="63" xfId="5" applyNumberFormat="1" applyFont="1" applyFill="1" applyBorder="1">
      <alignment vertical="center"/>
    </xf>
    <xf numFmtId="3" fontId="15" fillId="0" borderId="10" xfId="4" applyNumberFormat="1" applyFont="1" applyFill="1" applyBorder="1">
      <alignment vertical="center"/>
    </xf>
    <xf numFmtId="3" fontId="15" fillId="0" borderId="20" xfId="4" applyNumberFormat="1" applyFont="1" applyFill="1" applyBorder="1">
      <alignment vertical="center"/>
    </xf>
    <xf numFmtId="3" fontId="15" fillId="0" borderId="18" xfId="4" applyNumberFormat="1" applyFont="1" applyFill="1" applyBorder="1">
      <alignment vertical="center"/>
    </xf>
    <xf numFmtId="3" fontId="15" fillId="0" borderId="78" xfId="5" applyNumberFormat="1" applyFont="1" applyFill="1" applyBorder="1" applyAlignment="1">
      <alignment horizontal="right" vertical="center"/>
    </xf>
    <xf numFmtId="3" fontId="15" fillId="0" borderId="18" xfId="5" applyNumberFormat="1" applyFont="1" applyFill="1" applyBorder="1" applyAlignment="1">
      <alignment horizontal="right" vertical="center"/>
    </xf>
    <xf numFmtId="3" fontId="15" fillId="0" borderId="11" xfId="5" applyNumberFormat="1" applyFont="1" applyFill="1" applyBorder="1" applyAlignment="1">
      <alignment horizontal="right" vertical="center"/>
    </xf>
    <xf numFmtId="3" fontId="14" fillId="0" borderId="61" xfId="5" applyNumberFormat="1" applyFont="1" applyFill="1" applyBorder="1" applyAlignment="1">
      <alignment horizontal="right" vertical="center"/>
    </xf>
    <xf numFmtId="3" fontId="14" fillId="0" borderId="51" xfId="5" applyNumberFormat="1" applyFont="1" applyFill="1" applyBorder="1" applyAlignment="1">
      <alignment horizontal="right" vertical="center"/>
    </xf>
    <xf numFmtId="3" fontId="15" fillId="0" borderId="21" xfId="4" applyNumberFormat="1" applyFont="1" applyFill="1" applyBorder="1">
      <alignment vertical="center"/>
    </xf>
    <xf numFmtId="3" fontId="15" fillId="0" borderId="8" xfId="4" applyNumberFormat="1" applyFont="1" applyFill="1" applyBorder="1">
      <alignment vertical="center"/>
    </xf>
    <xf numFmtId="3" fontId="15" fillId="0" borderId="9" xfId="4" applyNumberFormat="1" applyFont="1" applyFill="1" applyBorder="1">
      <alignment vertical="center"/>
    </xf>
    <xf numFmtId="3" fontId="15" fillId="0" borderId="41" xfId="4" applyNumberFormat="1" applyFont="1" applyFill="1" applyBorder="1">
      <alignment vertical="center"/>
    </xf>
    <xf numFmtId="3" fontId="14" fillId="0" borderId="31" xfId="4" applyNumberFormat="1" applyFont="1" applyFill="1" applyBorder="1">
      <alignment vertical="center"/>
    </xf>
    <xf numFmtId="3" fontId="14" fillId="0" borderId="35" xfId="4" applyNumberFormat="1" applyFont="1" applyFill="1" applyBorder="1">
      <alignment vertical="center"/>
    </xf>
    <xf numFmtId="3" fontId="15" fillId="0" borderId="78" xfId="4" applyNumberFormat="1" applyFont="1" applyFill="1" applyBorder="1">
      <alignment vertical="center"/>
    </xf>
    <xf numFmtId="3" fontId="14" fillId="0" borderId="51" xfId="4" applyNumberFormat="1" applyFont="1" applyFill="1" applyBorder="1">
      <alignment vertical="center"/>
    </xf>
    <xf numFmtId="3" fontId="14" fillId="0" borderId="83" xfId="4" applyNumberFormat="1" applyFont="1" applyFill="1" applyBorder="1">
      <alignment vertical="center"/>
    </xf>
    <xf numFmtId="3" fontId="14" fillId="2" borderId="54" xfId="6" applyFont="1" applyFill="1" applyBorder="1" applyAlignment="1">
      <alignment horizontal="center" vertical="center" wrapText="1"/>
    </xf>
    <xf numFmtId="3" fontId="14" fillId="0" borderId="21" xfId="5" applyFont="1" applyFill="1" applyBorder="1" applyAlignment="1">
      <alignment vertical="center" wrapText="1"/>
    </xf>
    <xf numFmtId="3" fontId="15" fillId="0" borderId="21" xfId="5" applyFont="1" applyFill="1" applyBorder="1" applyAlignment="1">
      <alignment vertical="center"/>
    </xf>
    <xf numFmtId="3" fontId="15" fillId="0" borderId="10" xfId="5" applyNumberFormat="1" applyFont="1" applyFill="1" applyBorder="1" applyAlignment="1">
      <alignment horizontal="right" vertical="center"/>
    </xf>
    <xf numFmtId="3" fontId="14" fillId="0" borderId="105" xfId="4" applyNumberFormat="1" applyFont="1" applyFill="1" applyBorder="1">
      <alignment vertical="center"/>
    </xf>
    <xf numFmtId="3" fontId="15" fillId="0" borderId="19" xfId="5" applyNumberFormat="1" applyFont="1" applyFill="1" applyBorder="1" applyAlignment="1">
      <alignment horizontal="right" vertical="center"/>
    </xf>
    <xf numFmtId="3" fontId="15" fillId="0" borderId="10" xfId="5" applyFont="1" applyFill="1" applyBorder="1" applyAlignment="1">
      <alignment vertical="center" wrapText="1"/>
    </xf>
    <xf numFmtId="3" fontId="15" fillId="0" borderId="15" xfId="5" applyFont="1" applyFill="1" applyBorder="1" applyAlignment="1">
      <alignment vertical="center" wrapText="1"/>
    </xf>
    <xf numFmtId="3" fontId="14" fillId="0" borderId="121" xfId="5" applyNumberFormat="1" applyFont="1" applyFill="1" applyBorder="1">
      <alignment vertical="center"/>
    </xf>
    <xf numFmtId="3" fontId="15" fillId="0" borderId="41" xfId="5" applyNumberFormat="1" applyFont="1" applyFill="1" applyBorder="1" applyAlignment="1">
      <alignment horizontal="right" vertical="center"/>
    </xf>
    <xf numFmtId="3" fontId="15" fillId="0" borderId="41" xfId="5" applyFont="1" applyFill="1" applyBorder="1" applyAlignment="1">
      <alignment vertical="center"/>
    </xf>
    <xf numFmtId="3" fontId="14" fillId="0" borderId="70" xfId="5" applyNumberFormat="1" applyFont="1" applyFill="1" applyBorder="1" applyAlignment="1">
      <alignment vertical="center"/>
    </xf>
    <xf numFmtId="3" fontId="15" fillId="0" borderId="46" xfId="5" applyNumberFormat="1" applyFont="1" applyFill="1" applyBorder="1" applyAlignment="1">
      <alignment horizontal="right" vertical="center"/>
    </xf>
    <xf numFmtId="3" fontId="15" fillId="0" borderId="15" xfId="5" applyNumberFormat="1" applyFont="1" applyFill="1" applyBorder="1">
      <alignment vertical="center"/>
    </xf>
    <xf numFmtId="3" fontId="15" fillId="0" borderId="15" xfId="5" applyNumberFormat="1" applyFont="1" applyFill="1" applyBorder="1" applyAlignment="1">
      <alignment horizontal="right" vertical="center"/>
    </xf>
    <xf numFmtId="3" fontId="14" fillId="0" borderId="46" xfId="5" applyNumberFormat="1" applyFont="1" applyFill="1" applyBorder="1" applyAlignment="1">
      <alignment horizontal="right" vertical="center"/>
    </xf>
    <xf numFmtId="3" fontId="14" fillId="0" borderId="11" xfId="5" applyNumberFormat="1" applyFont="1" applyFill="1" applyBorder="1">
      <alignment vertical="center"/>
    </xf>
    <xf numFmtId="3" fontId="15" fillId="0" borderId="10" xfId="4" applyFont="1" applyFill="1" applyBorder="1">
      <alignment vertical="center"/>
    </xf>
    <xf numFmtId="3" fontId="15" fillId="0" borderId="19" xfId="4" applyFont="1" applyFill="1" applyBorder="1">
      <alignment vertical="center"/>
    </xf>
    <xf numFmtId="3" fontId="14" fillId="0" borderId="56" xfId="5" applyNumberFormat="1" applyFont="1" applyFill="1" applyBorder="1">
      <alignment vertical="center"/>
    </xf>
    <xf numFmtId="3" fontId="14" fillId="0" borderId="54" xfId="5" applyNumberFormat="1" applyFont="1" applyFill="1" applyBorder="1" applyAlignment="1">
      <alignment vertical="center"/>
    </xf>
    <xf numFmtId="3" fontId="15" fillId="0" borderId="21" xfId="5" applyNumberFormat="1" applyFont="1" applyFill="1" applyBorder="1" applyAlignment="1">
      <alignment horizontal="right" vertical="center"/>
    </xf>
    <xf numFmtId="3" fontId="14" fillId="0" borderId="70" xfId="5" applyNumberFormat="1" applyFont="1" applyFill="1" applyBorder="1">
      <alignment vertical="center"/>
    </xf>
    <xf numFmtId="3" fontId="14" fillId="0" borderId="0" xfId="5" applyFont="1" applyFill="1">
      <alignment vertical="center"/>
    </xf>
    <xf numFmtId="3" fontId="19" fillId="2" borderId="23" xfId="5" applyFont="1" applyFill="1" applyBorder="1" applyAlignment="1">
      <alignment horizontal="center" vertical="center"/>
    </xf>
    <xf numFmtId="3" fontId="19" fillId="2" borderId="26" xfId="5" applyFont="1" applyFill="1" applyBorder="1" applyAlignment="1">
      <alignment horizontal="center" vertical="center"/>
    </xf>
    <xf numFmtId="3" fontId="20" fillId="0" borderId="71" xfId="5" applyNumberFormat="1" applyFont="1" applyFill="1" applyBorder="1">
      <alignment vertical="center"/>
    </xf>
    <xf numFmtId="3" fontId="20" fillId="0" borderId="78" xfId="5" applyNumberFormat="1" applyFont="1" applyFill="1" applyBorder="1">
      <alignment vertical="center"/>
    </xf>
    <xf numFmtId="3" fontId="20" fillId="0" borderId="18" xfId="5" applyFont="1" applyFill="1" applyBorder="1">
      <alignment vertical="center"/>
    </xf>
    <xf numFmtId="3" fontId="20" fillId="0" borderId="11" xfId="5" applyNumberFormat="1" applyFont="1" applyFill="1" applyBorder="1">
      <alignment vertical="center"/>
    </xf>
    <xf numFmtId="3" fontId="20" fillId="0" borderId="20" xfId="5" applyFont="1" applyFill="1" applyBorder="1">
      <alignment vertical="center"/>
    </xf>
    <xf numFmtId="3" fontId="19" fillId="0" borderId="59" xfId="5" applyFont="1" applyFill="1" applyBorder="1">
      <alignment vertical="center"/>
    </xf>
    <xf numFmtId="3" fontId="19" fillId="0" borderId="105" xfId="5" applyNumberFormat="1" applyFont="1" applyFill="1" applyBorder="1">
      <alignment vertical="center"/>
    </xf>
    <xf numFmtId="3" fontId="19" fillId="0" borderId="60" xfId="5" applyFont="1" applyFill="1" applyBorder="1">
      <alignment vertical="center"/>
    </xf>
    <xf numFmtId="3" fontId="20" fillId="0" borderId="9" xfId="5" applyFont="1" applyFill="1" applyBorder="1" applyAlignment="1">
      <alignment vertical="center"/>
    </xf>
    <xf numFmtId="3" fontId="20" fillId="0" borderId="9" xfId="5" applyFont="1" applyFill="1" applyBorder="1">
      <alignment vertical="center"/>
    </xf>
    <xf numFmtId="3" fontId="20" fillId="0" borderId="10" xfId="5" applyFont="1" applyFill="1" applyBorder="1">
      <alignment vertical="center"/>
    </xf>
    <xf numFmtId="3" fontId="19" fillId="0" borderId="109" xfId="5" applyFont="1" applyFill="1" applyBorder="1">
      <alignment vertical="center"/>
    </xf>
    <xf numFmtId="3" fontId="19" fillId="0" borderId="108" xfId="5" applyFont="1" applyFill="1" applyBorder="1">
      <alignment vertical="center"/>
    </xf>
    <xf numFmtId="3" fontId="19" fillId="0" borderId="111" xfId="5" applyNumberFormat="1" applyFont="1" applyFill="1" applyBorder="1">
      <alignment vertical="center"/>
    </xf>
    <xf numFmtId="3" fontId="19" fillId="0" borderId="114" xfId="5" applyFont="1" applyFill="1" applyBorder="1">
      <alignment vertical="center"/>
    </xf>
    <xf numFmtId="3" fontId="19" fillId="0" borderId="38" xfId="5" applyFont="1" applyFill="1" applyBorder="1">
      <alignment vertical="center"/>
    </xf>
    <xf numFmtId="3" fontId="19" fillId="0" borderId="116" xfId="5" applyNumberFormat="1" applyFont="1" applyFill="1" applyBorder="1">
      <alignment vertical="center"/>
    </xf>
    <xf numFmtId="3" fontId="21" fillId="0" borderId="40" xfId="5" applyFont="1" applyFill="1" applyBorder="1">
      <alignment vertical="center"/>
    </xf>
    <xf numFmtId="3" fontId="21" fillId="0" borderId="78" xfId="5" applyNumberFormat="1" applyFont="1" applyFill="1" applyBorder="1">
      <alignment vertical="center"/>
    </xf>
    <xf numFmtId="3" fontId="21" fillId="0" borderId="60" xfId="5" applyFont="1" applyFill="1" applyBorder="1">
      <alignment vertical="center"/>
    </xf>
    <xf numFmtId="3" fontId="21" fillId="0" borderId="105" xfId="5" applyNumberFormat="1" applyFont="1" applyFill="1" applyBorder="1">
      <alignment vertical="center"/>
    </xf>
    <xf numFmtId="3" fontId="20" fillId="0" borderId="45" xfId="5" applyFont="1" applyFill="1" applyBorder="1">
      <alignment vertical="center"/>
    </xf>
    <xf numFmtId="3" fontId="20" fillId="0" borderId="97" xfId="5" applyNumberFormat="1" applyFont="1" applyFill="1" applyBorder="1">
      <alignment vertical="center"/>
    </xf>
    <xf numFmtId="3" fontId="20" fillId="0" borderId="43" xfId="5" applyFont="1" applyFill="1" applyBorder="1">
      <alignment vertical="center"/>
    </xf>
    <xf numFmtId="3" fontId="20" fillId="0" borderId="15" xfId="5" applyFont="1" applyFill="1" applyBorder="1">
      <alignment vertical="center"/>
    </xf>
    <xf numFmtId="3" fontId="20" fillId="0" borderId="43" xfId="5" applyFont="1" applyFill="1" applyBorder="1" applyAlignment="1">
      <alignment vertical="center"/>
    </xf>
    <xf numFmtId="3" fontId="20" fillId="0" borderId="14" xfId="5" applyFont="1" applyFill="1" applyBorder="1" applyAlignment="1">
      <alignment vertical="center"/>
    </xf>
    <xf numFmtId="3" fontId="20" fillId="0" borderId="11" xfId="5" applyNumberFormat="1" applyFont="1" applyFill="1" applyBorder="1" applyAlignment="1">
      <alignment vertical="center"/>
    </xf>
    <xf numFmtId="3" fontId="19" fillId="0" borderId="34" xfId="5" applyFont="1" applyFill="1" applyBorder="1">
      <alignment vertical="center"/>
    </xf>
    <xf numFmtId="3" fontId="19" fillId="0" borderId="121" xfId="5" applyNumberFormat="1" applyFont="1" applyFill="1" applyBorder="1">
      <alignment vertical="center"/>
    </xf>
    <xf numFmtId="3" fontId="20" fillId="0" borderId="78" xfId="5" applyNumberFormat="1" applyFont="1" applyFill="1" applyBorder="1" applyAlignment="1">
      <alignment vertical="center"/>
    </xf>
    <xf numFmtId="3" fontId="20" fillId="0" borderId="18" xfId="5" applyFont="1" applyFill="1" applyBorder="1" applyAlignment="1">
      <alignment vertical="center"/>
    </xf>
    <xf numFmtId="3" fontId="20" fillId="0" borderId="8" xfId="5" applyFont="1" applyFill="1" applyBorder="1">
      <alignment vertical="center"/>
    </xf>
    <xf numFmtId="3" fontId="20" fillId="0" borderId="19" xfId="5" applyFont="1" applyFill="1" applyBorder="1">
      <alignment vertical="center"/>
    </xf>
    <xf numFmtId="3" fontId="20" fillId="0" borderId="8" xfId="5" applyFont="1" applyFill="1" applyBorder="1" applyAlignment="1">
      <alignment vertical="center"/>
    </xf>
    <xf numFmtId="3" fontId="19" fillId="0" borderId="34" xfId="5" applyFont="1" applyFill="1" applyBorder="1" applyAlignment="1">
      <alignment vertical="center"/>
    </xf>
    <xf numFmtId="3" fontId="19" fillId="0" borderId="121" xfId="5" applyNumberFormat="1" applyFont="1" applyFill="1" applyBorder="1" applyAlignment="1">
      <alignment vertical="center"/>
    </xf>
    <xf numFmtId="3" fontId="19" fillId="0" borderId="3" xfId="5" applyFont="1" applyFill="1" applyBorder="1" applyAlignment="1">
      <alignment horizontal="right" vertical="center"/>
    </xf>
    <xf numFmtId="3" fontId="19" fillId="0" borderId="71" xfId="5" applyNumberFormat="1" applyFont="1" applyFill="1" applyBorder="1" applyAlignment="1">
      <alignment horizontal="right" vertical="center"/>
    </xf>
    <xf numFmtId="3" fontId="15" fillId="0" borderId="11" xfId="8" applyNumberFormat="1" applyFont="1" applyFill="1" applyBorder="1"/>
    <xf numFmtId="3" fontId="15" fillId="0" borderId="26" xfId="8" applyNumberFormat="1" applyFont="1" applyFill="1" applyBorder="1"/>
    <xf numFmtId="3" fontId="14" fillId="0" borderId="32" xfId="4" applyNumberFormat="1" applyFont="1" applyFill="1" applyBorder="1">
      <alignment vertical="center"/>
    </xf>
    <xf numFmtId="3" fontId="15" fillId="0" borderId="78" xfId="5" applyNumberFormat="1" applyFont="1" applyFill="1" applyBorder="1">
      <alignment vertical="center"/>
    </xf>
    <xf numFmtId="3" fontId="14" fillId="0" borderId="121" xfId="4" applyNumberFormat="1" applyFont="1" applyFill="1" applyBorder="1">
      <alignment vertical="center"/>
    </xf>
    <xf numFmtId="3" fontId="14" fillId="0" borderId="126" xfId="4" applyNumberFormat="1" applyFont="1" applyFill="1" applyBorder="1">
      <alignment vertical="center"/>
    </xf>
    <xf numFmtId="0" fontId="15" fillId="2" borderId="72" xfId="8" applyFont="1" applyFill="1" applyBorder="1" applyAlignment="1">
      <alignment horizontal="center" vertical="center"/>
    </xf>
    <xf numFmtId="3" fontId="14" fillId="0" borderId="105" xfId="8" applyNumberFormat="1" applyFont="1" applyFill="1" applyBorder="1" applyAlignment="1">
      <alignment vertical="center"/>
    </xf>
    <xf numFmtId="3" fontId="15" fillId="0" borderId="21" xfId="8" applyNumberFormat="1" applyFont="1" applyFill="1" applyBorder="1" applyAlignment="1">
      <alignment vertical="center"/>
    </xf>
    <xf numFmtId="3" fontId="15" fillId="0" borderId="51" xfId="8" applyNumberFormat="1" applyFont="1" applyFill="1" applyBorder="1" applyAlignment="1">
      <alignment vertical="center"/>
    </xf>
    <xf numFmtId="3" fontId="14" fillId="0" borderId="70" xfId="8" applyNumberFormat="1" applyFont="1" applyFill="1" applyBorder="1" applyAlignment="1">
      <alignment vertical="center"/>
    </xf>
    <xf numFmtId="0" fontId="14" fillId="2" borderId="16" xfId="8" applyFont="1" applyFill="1" applyBorder="1" applyAlignment="1">
      <alignment horizontal="center"/>
    </xf>
    <xf numFmtId="0" fontId="14" fillId="2" borderId="21" xfId="8" applyFont="1" applyFill="1" applyBorder="1" applyAlignment="1">
      <alignment horizontal="center"/>
    </xf>
    <xf numFmtId="3" fontId="15" fillId="0" borderId="76" xfId="8" applyNumberFormat="1" applyFont="1" applyFill="1" applyBorder="1" applyAlignment="1">
      <alignment vertical="center"/>
    </xf>
    <xf numFmtId="3" fontId="15" fillId="0" borderId="41" xfId="8" applyNumberFormat="1" applyFont="1" applyFill="1" applyBorder="1" applyAlignment="1">
      <alignment vertical="center"/>
    </xf>
    <xf numFmtId="3" fontId="15" fillId="0" borderId="46" xfId="8" applyNumberFormat="1" applyFont="1" applyFill="1" applyBorder="1" applyAlignment="1">
      <alignment vertical="center"/>
    </xf>
    <xf numFmtId="3" fontId="14" fillId="0" borderId="151" xfId="8" applyNumberFormat="1" applyFont="1" applyFill="1" applyBorder="1" applyAlignment="1">
      <alignment vertical="center"/>
    </xf>
    <xf numFmtId="0" fontId="15" fillId="0" borderId="6" xfId="8" applyFont="1" applyFill="1" applyBorder="1"/>
    <xf numFmtId="0" fontId="15" fillId="0" borderId="56" xfId="8" applyFont="1" applyFill="1" applyBorder="1" applyAlignment="1">
      <alignment vertical="center"/>
    </xf>
    <xf numFmtId="0" fontId="14" fillId="4" borderId="54" xfId="16" applyFont="1" applyFill="1" applyBorder="1" applyAlignment="1">
      <alignment horizontal="center" vertical="center" wrapText="1"/>
    </xf>
    <xf numFmtId="0" fontId="14" fillId="4" borderId="55" xfId="16" applyFont="1" applyFill="1" applyBorder="1" applyAlignment="1">
      <alignment horizontal="center" vertical="center" wrapText="1"/>
    </xf>
    <xf numFmtId="0" fontId="14" fillId="4" borderId="52" xfId="16" applyFont="1" applyFill="1" applyBorder="1" applyAlignment="1">
      <alignment horizontal="center" vertical="center" wrapText="1"/>
    </xf>
    <xf numFmtId="0" fontId="14" fillId="4" borderId="77" xfId="16" applyFont="1" applyFill="1" applyBorder="1" applyAlignment="1">
      <alignment horizontal="center" vertical="center" wrapText="1"/>
    </xf>
    <xf numFmtId="0" fontId="14" fillId="0" borderId="6" xfId="16" applyFont="1" applyFill="1" applyBorder="1" applyAlignment="1">
      <alignment vertical="center" wrapText="1"/>
    </xf>
    <xf numFmtId="3" fontId="15" fillId="0" borderId="10" xfId="16" applyNumberFormat="1" applyFont="1" applyFill="1" applyBorder="1" applyAlignment="1">
      <alignment vertical="center" wrapText="1"/>
    </xf>
    <xf numFmtId="3" fontId="15" fillId="0" borderId="16" xfId="16" applyNumberFormat="1" applyFont="1" applyFill="1" applyBorder="1" applyAlignment="1">
      <alignment vertical="center" wrapText="1"/>
    </xf>
    <xf numFmtId="3" fontId="15" fillId="0" borderId="11" xfId="16" applyNumberFormat="1" applyFont="1" applyFill="1" applyBorder="1" applyAlignment="1">
      <alignment vertical="center" wrapText="1"/>
    </xf>
    <xf numFmtId="3" fontId="16" fillId="0" borderId="20" xfId="16" applyNumberFormat="1" applyFont="1" applyFill="1" applyBorder="1" applyAlignment="1">
      <alignment vertical="center" wrapText="1"/>
    </xf>
    <xf numFmtId="0" fontId="14" fillId="0" borderId="41" xfId="16" applyFont="1" applyFill="1" applyBorder="1" applyAlignment="1">
      <alignment vertical="center" wrapText="1"/>
    </xf>
    <xf numFmtId="3" fontId="15" fillId="0" borderId="24" xfId="16" applyNumberFormat="1" applyFont="1" applyFill="1" applyBorder="1" applyAlignment="1">
      <alignment vertical="center" wrapText="1"/>
    </xf>
    <xf numFmtId="3" fontId="15" fillId="0" borderId="72" xfId="16" applyNumberFormat="1" applyFont="1" applyFill="1" applyBorder="1" applyAlignment="1">
      <alignment vertical="center" wrapText="1"/>
    </xf>
    <xf numFmtId="3" fontId="14" fillId="0" borderId="56" xfId="16" applyNumberFormat="1" applyFont="1" applyFill="1" applyBorder="1" applyAlignment="1">
      <alignment vertical="center" wrapText="1"/>
    </xf>
    <xf numFmtId="3" fontId="25" fillId="0" borderId="10" xfId="16" applyNumberFormat="1" applyFont="1" applyFill="1" applyBorder="1" applyAlignment="1">
      <alignment vertical="center" wrapText="1"/>
    </xf>
    <xf numFmtId="3" fontId="14" fillId="0" borderId="11" xfId="16" applyNumberFormat="1" applyFont="1" applyFill="1" applyBorder="1" applyAlignment="1">
      <alignment vertical="center" wrapText="1"/>
    </xf>
    <xf numFmtId="3" fontId="25" fillId="0" borderId="9" xfId="16" applyNumberFormat="1" applyFont="1" applyFill="1" applyBorder="1" applyAlignment="1">
      <alignment vertical="center" wrapText="1"/>
    </xf>
    <xf numFmtId="3" fontId="25" fillId="0" borderId="16" xfId="16" applyNumberFormat="1" applyFont="1" applyFill="1" applyBorder="1" applyAlignment="1">
      <alignment vertical="center" wrapText="1"/>
    </xf>
    <xf numFmtId="3" fontId="25" fillId="0" borderId="89" xfId="16" applyNumberFormat="1" applyFont="1" applyFill="1" applyBorder="1" applyAlignment="1">
      <alignment vertical="center" wrapText="1"/>
    </xf>
    <xf numFmtId="3" fontId="25" fillId="0" borderId="11" xfId="16" applyNumberFormat="1" applyFont="1" applyFill="1" applyBorder="1" applyAlignment="1">
      <alignment vertical="center" wrapText="1"/>
    </xf>
    <xf numFmtId="3" fontId="15" fillId="0" borderId="71" xfId="4" applyFont="1" applyFill="1" applyBorder="1" applyAlignment="1">
      <alignment vertical="center" wrapText="1"/>
    </xf>
    <xf numFmtId="3" fontId="15" fillId="0" borderId="11" xfId="4" applyFont="1" applyFill="1" applyBorder="1" applyAlignment="1">
      <alignment vertical="center" wrapText="1"/>
    </xf>
    <xf numFmtId="3" fontId="15" fillId="0" borderId="99" xfId="4" applyFont="1" applyFill="1" applyBorder="1" applyAlignment="1">
      <alignment vertical="center" wrapText="1"/>
    </xf>
    <xf numFmtId="3" fontId="14" fillId="0" borderId="126" xfId="4" applyFont="1" applyBorder="1" applyAlignment="1">
      <alignment vertical="center" wrapText="1"/>
    </xf>
    <xf numFmtId="3" fontId="15" fillId="0" borderId="48" xfId="4" applyFont="1" applyFill="1" applyBorder="1" applyAlignment="1">
      <alignment horizontal="center" vertical="center"/>
    </xf>
    <xf numFmtId="3" fontId="14" fillId="2" borderId="56" xfId="5" applyFont="1" applyFill="1" applyBorder="1" applyAlignment="1">
      <alignment horizontal="center" vertical="center" wrapText="1"/>
    </xf>
    <xf numFmtId="3" fontId="15" fillId="0" borderId="21" xfId="11" applyFont="1" applyFill="1" applyBorder="1" applyAlignment="1">
      <alignment vertical="center" wrapText="1"/>
    </xf>
    <xf numFmtId="3" fontId="14" fillId="0" borderId="80" xfId="11" applyNumberFormat="1" applyFont="1" applyFill="1" applyBorder="1" applyAlignment="1">
      <alignment vertical="center" wrapText="1"/>
    </xf>
    <xf numFmtId="3" fontId="14" fillId="0" borderId="83" xfId="11" applyNumberFormat="1" applyFont="1" applyFill="1" applyBorder="1" applyAlignment="1">
      <alignment vertical="center" wrapText="1"/>
    </xf>
    <xf numFmtId="3" fontId="14" fillId="2" borderId="56" xfId="5" applyFont="1" applyFill="1" applyBorder="1" applyAlignment="1">
      <alignment horizontal="center" vertical="center"/>
    </xf>
    <xf numFmtId="3" fontId="15" fillId="0" borderId="6" xfId="5" applyFont="1" applyFill="1" applyBorder="1" applyAlignment="1">
      <alignment vertical="center"/>
    </xf>
    <xf numFmtId="3" fontId="14" fillId="2" borderId="46" xfId="5" applyFont="1" applyFill="1" applyBorder="1" applyAlignment="1">
      <alignment horizontal="center" vertical="center" wrapText="1"/>
    </xf>
    <xf numFmtId="3" fontId="14" fillId="2" borderId="41" xfId="5" applyFont="1" applyFill="1" applyBorder="1" applyAlignment="1">
      <alignment horizontal="center" vertical="center" wrapText="1"/>
    </xf>
    <xf numFmtId="3" fontId="15" fillId="0" borderId="8" xfId="5" applyNumberFormat="1" applyFont="1" applyFill="1" applyBorder="1" applyAlignment="1">
      <alignment vertical="center" wrapText="1"/>
    </xf>
    <xf numFmtId="3" fontId="15" fillId="0" borderId="41" xfId="5" applyNumberFormat="1" applyFont="1" applyFill="1" applyBorder="1" applyAlignment="1">
      <alignment vertical="center" wrapText="1"/>
    </xf>
    <xf numFmtId="3" fontId="14" fillId="0" borderId="83" xfId="5" applyFont="1" applyFill="1" applyBorder="1" applyAlignment="1">
      <alignment vertical="center" wrapText="1"/>
    </xf>
    <xf numFmtId="3" fontId="25" fillId="0" borderId="10" xfId="13" applyNumberFormat="1" applyFont="1" applyFill="1" applyBorder="1" applyAlignment="1">
      <alignment vertical="center"/>
    </xf>
    <xf numFmtId="3" fontId="16" fillId="0" borderId="10" xfId="13" applyNumberFormat="1" applyFont="1" applyFill="1" applyBorder="1" applyAlignment="1">
      <alignment vertical="center"/>
    </xf>
    <xf numFmtId="3" fontId="25" fillId="0" borderId="19" xfId="13" applyNumberFormat="1" applyFont="1" applyFill="1" applyBorder="1" applyAlignment="1">
      <alignment vertical="center"/>
    </xf>
    <xf numFmtId="3" fontId="16" fillId="0" borderId="48" xfId="13" applyNumberFormat="1" applyFont="1" applyFill="1" applyBorder="1" applyAlignment="1">
      <alignment vertical="center"/>
    </xf>
    <xf numFmtId="3" fontId="14" fillId="0" borderId="81" xfId="13" applyNumberFormat="1" applyFont="1" applyFill="1" applyBorder="1" applyAlignment="1">
      <alignment vertical="center"/>
    </xf>
    <xf numFmtId="0" fontId="14" fillId="2" borderId="145" xfId="13" applyFont="1" applyFill="1" applyBorder="1" applyAlignment="1">
      <alignment horizontal="center" vertical="center" wrapText="1"/>
    </xf>
    <xf numFmtId="3" fontId="15" fillId="0" borderId="89" xfId="13" applyNumberFormat="1" applyFont="1" applyFill="1" applyBorder="1" applyAlignment="1">
      <alignment vertical="center"/>
    </xf>
    <xf numFmtId="3" fontId="25" fillId="0" borderId="89" xfId="13" applyNumberFormat="1" applyFont="1" applyFill="1" applyBorder="1" applyAlignment="1">
      <alignment vertical="center"/>
    </xf>
    <xf numFmtId="3" fontId="25" fillId="0" borderId="8" xfId="13" applyNumberFormat="1" applyFont="1" applyFill="1" applyBorder="1" applyAlignment="1">
      <alignment vertical="center"/>
    </xf>
    <xf numFmtId="3" fontId="14" fillId="0" borderId="89" xfId="13" applyNumberFormat="1" applyFont="1" applyFill="1" applyBorder="1" applyAlignment="1">
      <alignment vertical="center"/>
    </xf>
    <xf numFmtId="3" fontId="16" fillId="0" borderId="89" xfId="13" applyNumberFormat="1" applyFont="1" applyFill="1" applyBorder="1" applyAlignment="1">
      <alignment vertical="center"/>
    </xf>
    <xf numFmtId="3" fontId="16" fillId="0" borderId="134" xfId="13" applyNumberFormat="1" applyFont="1" applyFill="1" applyBorder="1" applyAlignment="1">
      <alignment vertical="center"/>
    </xf>
    <xf numFmtId="3" fontId="14" fillId="0" borderId="157" xfId="13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3" fontId="15" fillId="0" borderId="10" xfId="0" applyNumberFormat="1" applyFont="1" applyBorder="1" applyAlignment="1">
      <alignment vertical="center"/>
    </xf>
    <xf numFmtId="0" fontId="15" fillId="0" borderId="9" xfId="0" applyFont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3" fontId="15" fillId="0" borderId="9" xfId="0" applyNumberFormat="1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24" fillId="0" borderId="136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3" fontId="24" fillId="0" borderId="9" xfId="0" applyNumberFormat="1" applyFont="1" applyBorder="1" applyAlignment="1">
      <alignment vertical="center"/>
    </xf>
    <xf numFmtId="3" fontId="23" fillId="0" borderId="9" xfId="0" applyNumberFormat="1" applyFont="1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3" fontId="23" fillId="0" borderId="89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9" xfId="0" applyNumberFormat="1" applyFont="1" applyBorder="1" applyAlignment="1">
      <alignment horizontal="center" vertical="center"/>
    </xf>
    <xf numFmtId="0" fontId="50" fillId="0" borderId="136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3" fontId="50" fillId="0" borderId="9" xfId="0" applyNumberFormat="1" applyFont="1" applyBorder="1" applyAlignment="1">
      <alignment vertical="center"/>
    </xf>
    <xf numFmtId="3" fontId="60" fillId="0" borderId="9" xfId="0" applyNumberFormat="1" applyFont="1" applyBorder="1" applyAlignment="1">
      <alignment vertical="center"/>
    </xf>
    <xf numFmtId="3" fontId="50" fillId="0" borderId="9" xfId="0" applyNumberFormat="1" applyFont="1" applyBorder="1" applyAlignment="1">
      <alignment horizontal="center" vertical="center"/>
    </xf>
    <xf numFmtId="3" fontId="50" fillId="0" borderId="16" xfId="0" applyNumberFormat="1" applyFont="1" applyBorder="1" applyAlignment="1">
      <alignment horizontal="center" vertical="center"/>
    </xf>
    <xf numFmtId="3" fontId="60" fillId="0" borderId="34" xfId="0" applyNumberFormat="1" applyFont="1" applyBorder="1" applyAlignment="1">
      <alignment horizontal="center" vertical="center"/>
    </xf>
    <xf numFmtId="3" fontId="60" fillId="0" borderId="138" xfId="0" applyNumberFormat="1" applyFont="1" applyBorder="1" applyAlignment="1">
      <alignment horizontal="center" vertical="center"/>
    </xf>
    <xf numFmtId="3" fontId="61" fillId="2" borderId="9" xfId="0" applyNumberFormat="1" applyFont="1" applyFill="1" applyBorder="1" applyAlignment="1">
      <alignment horizontal="center" vertical="center" wrapText="1"/>
    </xf>
    <xf numFmtId="3" fontId="61" fillId="2" borderId="9" xfId="0" applyNumberFormat="1" applyFont="1" applyFill="1" applyBorder="1" applyAlignment="1">
      <alignment horizontal="center" vertical="center"/>
    </xf>
    <xf numFmtId="3" fontId="61" fillId="2" borderId="89" xfId="0" applyNumberFormat="1" applyFont="1" applyFill="1" applyBorder="1" applyAlignment="1">
      <alignment horizontal="center" vertical="center" wrapText="1"/>
    </xf>
    <xf numFmtId="3" fontId="33" fillId="4" borderId="43" xfId="14" applyFont="1" applyFill="1" applyBorder="1" applyAlignment="1">
      <alignment horizontal="center" vertical="center" textRotation="90" wrapText="1"/>
    </xf>
    <xf numFmtId="3" fontId="33" fillId="4" borderId="8" xfId="14" applyFont="1" applyFill="1" applyBorder="1" applyAlignment="1">
      <alignment horizontal="center" vertical="center" textRotation="90" wrapText="1"/>
    </xf>
    <xf numFmtId="3" fontId="35" fillId="10" borderId="43" xfId="14" applyFont="1" applyFill="1" applyBorder="1" applyAlignment="1">
      <alignment horizontal="center" vertical="center"/>
    </xf>
    <xf numFmtId="3" fontId="35" fillId="10" borderId="8" xfId="14" applyFont="1" applyFill="1" applyBorder="1" applyAlignment="1">
      <alignment horizontal="center" vertical="center"/>
    </xf>
    <xf numFmtId="3" fontId="35" fillId="10" borderId="43" xfId="14" applyFont="1" applyFill="1" applyBorder="1" applyAlignment="1">
      <alignment vertical="center" wrapText="1"/>
    </xf>
    <xf numFmtId="3" fontId="35" fillId="10" borderId="8" xfId="14" applyFont="1" applyFill="1" applyBorder="1" applyAlignment="1">
      <alignment vertical="center" wrapText="1"/>
    </xf>
    <xf numFmtId="49" fontId="22" fillId="10" borderId="43" xfId="14" applyNumberFormat="1" applyFont="1" applyFill="1" applyBorder="1" applyAlignment="1">
      <alignment horizontal="center" vertical="center" wrapText="1"/>
    </xf>
    <xf numFmtId="49" fontId="22" fillId="10" borderId="8" xfId="14" applyNumberFormat="1" applyFont="1" applyFill="1" applyBorder="1" applyAlignment="1">
      <alignment horizontal="center" vertical="center" wrapText="1"/>
    </xf>
    <xf numFmtId="3" fontId="33" fillId="4" borderId="9" xfId="14" applyFont="1" applyFill="1" applyBorder="1" applyAlignment="1">
      <alignment horizontal="center" vertical="center"/>
    </xf>
    <xf numFmtId="3" fontId="33" fillId="4" borderId="9" xfId="14" applyFont="1" applyFill="1" applyBorder="1" applyAlignment="1">
      <alignment horizontal="center" vertical="center" wrapText="1"/>
    </xf>
    <xf numFmtId="3" fontId="33" fillId="4" borderId="43" xfId="14" applyFont="1" applyFill="1" applyBorder="1" applyAlignment="1">
      <alignment horizontal="center" vertical="center" wrapText="1"/>
    </xf>
    <xf numFmtId="3" fontId="33" fillId="4" borderId="8" xfId="14" applyFont="1" applyFill="1" applyBorder="1" applyAlignment="1">
      <alignment horizontal="center" vertical="center" wrapText="1"/>
    </xf>
    <xf numFmtId="3" fontId="35" fillId="10" borderId="48" xfId="14" applyFont="1" applyFill="1" applyBorder="1" applyAlignment="1">
      <alignment horizontal="center" vertical="center"/>
    </xf>
    <xf numFmtId="3" fontId="35" fillId="10" borderId="48" xfId="14" applyFont="1" applyFill="1" applyBorder="1" applyAlignment="1">
      <alignment vertical="center" wrapText="1"/>
    </xf>
    <xf numFmtId="49" fontId="22" fillId="6" borderId="43" xfId="14" applyNumberFormat="1" applyFont="1" applyFill="1" applyBorder="1" applyAlignment="1">
      <alignment horizontal="center" vertical="center"/>
    </xf>
    <xf numFmtId="49" fontId="22" fillId="6" borderId="8" xfId="14" applyNumberFormat="1" applyFont="1" applyFill="1" applyBorder="1" applyAlignment="1">
      <alignment horizontal="center" vertical="center"/>
    </xf>
    <xf numFmtId="3" fontId="35" fillId="6" borderId="9" xfId="14" quotePrefix="1" applyFont="1" applyFill="1" applyBorder="1" applyAlignment="1">
      <alignment vertical="center" wrapText="1"/>
    </xf>
    <xf numFmtId="3" fontId="35" fillId="11" borderId="43" xfId="14" quotePrefix="1" applyFont="1" applyFill="1" applyBorder="1" applyAlignment="1">
      <alignment vertical="center" wrapText="1"/>
    </xf>
    <xf numFmtId="3" fontId="35" fillId="11" borderId="8" xfId="14" quotePrefix="1" applyFont="1" applyFill="1" applyBorder="1" applyAlignment="1">
      <alignment vertical="center" wrapText="1"/>
    </xf>
    <xf numFmtId="49" fontId="22" fillId="11" borderId="43" xfId="14" applyNumberFormat="1" applyFont="1" applyFill="1" applyBorder="1" applyAlignment="1">
      <alignment horizontal="center" vertical="center"/>
    </xf>
    <xf numFmtId="49" fontId="22" fillId="11" borderId="8" xfId="14" applyNumberFormat="1" applyFont="1" applyFill="1" applyBorder="1" applyAlignment="1">
      <alignment horizontal="center" vertical="center"/>
    </xf>
    <xf numFmtId="49" fontId="22" fillId="7" borderId="43" xfId="14" applyNumberFormat="1" applyFont="1" applyFill="1" applyBorder="1" applyAlignment="1">
      <alignment horizontal="center" vertical="center" wrapText="1"/>
    </xf>
    <xf numFmtId="49" fontId="22" fillId="7" borderId="8" xfId="14" applyNumberFormat="1" applyFont="1" applyFill="1" applyBorder="1" applyAlignment="1">
      <alignment horizontal="center" vertical="center" wrapText="1"/>
    </xf>
    <xf numFmtId="3" fontId="35" fillId="7" borderId="43" xfId="14" applyFont="1" applyFill="1" applyBorder="1" applyAlignment="1">
      <alignment vertical="center" wrapText="1"/>
    </xf>
    <xf numFmtId="3" fontId="35" fillId="7" borderId="48" xfId="14" applyFont="1" applyFill="1" applyBorder="1" applyAlignment="1">
      <alignment vertical="center" wrapText="1"/>
    </xf>
    <xf numFmtId="3" fontId="35" fillId="7" borderId="8" xfId="14" applyFont="1" applyFill="1" applyBorder="1" applyAlignment="1">
      <alignment vertical="center" wrapText="1"/>
    </xf>
    <xf numFmtId="49" fontId="22" fillId="7" borderId="48" xfId="14" applyNumberFormat="1" applyFont="1" applyFill="1" applyBorder="1" applyAlignment="1">
      <alignment horizontal="center" vertical="center" wrapText="1"/>
    </xf>
    <xf numFmtId="49" fontId="22" fillId="11" borderId="48" xfId="14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/>
    </xf>
    <xf numFmtId="3" fontId="3" fillId="2" borderId="6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textRotation="90"/>
    </xf>
    <xf numFmtId="0" fontId="4" fillId="2" borderId="8" xfId="2" applyFont="1" applyFill="1" applyBorder="1" applyAlignment="1">
      <alignment horizontal="center" vertical="center" textRotation="90"/>
    </xf>
    <xf numFmtId="0" fontId="4" fillId="2" borderId="2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textRotation="90"/>
    </xf>
    <xf numFmtId="0" fontId="4" fillId="2" borderId="7" xfId="2" applyFont="1" applyFill="1" applyBorder="1" applyAlignment="1">
      <alignment horizontal="center" vertical="center" textRotation="90"/>
    </xf>
    <xf numFmtId="0" fontId="5" fillId="0" borderId="66" xfId="2" applyFont="1" applyFill="1" applyBorder="1" applyAlignment="1">
      <alignment horizontal="left" vertical="center"/>
    </xf>
    <xf numFmtId="0" fontId="5" fillId="0" borderId="67" xfId="2" applyFont="1" applyFill="1" applyBorder="1" applyAlignment="1">
      <alignment horizontal="left" vertical="center"/>
    </xf>
    <xf numFmtId="0" fontId="5" fillId="0" borderId="68" xfId="2" applyFont="1" applyFill="1" applyBorder="1" applyAlignment="1">
      <alignment horizontal="left" vertical="center"/>
    </xf>
    <xf numFmtId="0" fontId="5" fillId="2" borderId="141" xfId="0" applyFont="1" applyFill="1" applyBorder="1" applyAlignment="1">
      <alignment horizontal="center" vertical="center" wrapText="1"/>
    </xf>
    <xf numFmtId="0" fontId="56" fillId="2" borderId="19" xfId="0" applyFont="1" applyFill="1" applyBorder="1" applyAlignment="1">
      <alignment horizontal="center" vertical="center" wrapText="1"/>
    </xf>
    <xf numFmtId="0" fontId="5" fillId="0" borderId="36" xfId="2" applyFont="1" applyFill="1" applyBorder="1" applyAlignment="1">
      <alignment vertical="center"/>
    </xf>
    <xf numFmtId="0" fontId="5" fillId="0" borderId="37" xfId="2" applyFont="1" applyFill="1" applyBorder="1" applyAlignment="1">
      <alignment vertical="center"/>
    </xf>
    <xf numFmtId="0" fontId="5" fillId="0" borderId="37" xfId="3" applyFont="1" applyFill="1" applyBorder="1" applyAlignment="1">
      <alignment vertical="center"/>
    </xf>
    <xf numFmtId="0" fontId="5" fillId="0" borderId="39" xfId="3" applyFont="1" applyFill="1" applyBorder="1" applyAlignment="1">
      <alignment vertical="center"/>
    </xf>
    <xf numFmtId="0" fontId="5" fillId="0" borderId="39" xfId="2" applyFont="1" applyFill="1" applyBorder="1" applyAlignment="1">
      <alignment vertical="center"/>
    </xf>
    <xf numFmtId="0" fontId="3" fillId="0" borderId="16" xfId="2" applyFont="1" applyFill="1" applyBorder="1" applyAlignment="1">
      <alignment vertical="center" wrapText="1"/>
    </xf>
    <xf numFmtId="0" fontId="3" fillId="0" borderId="20" xfId="2" applyFont="1" applyFill="1" applyBorder="1" applyAlignment="1">
      <alignment vertical="center" wrapText="1"/>
    </xf>
    <xf numFmtId="0" fontId="5" fillId="0" borderId="57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64" xfId="2" applyFont="1" applyBorder="1" applyAlignment="1">
      <alignment horizontal="center" vertical="center"/>
    </xf>
    <xf numFmtId="0" fontId="5" fillId="0" borderId="65" xfId="2" applyFont="1" applyBorder="1" applyAlignment="1">
      <alignment horizontal="center" vertical="center"/>
    </xf>
    <xf numFmtId="0" fontId="5" fillId="2" borderId="27" xfId="3" applyFont="1" applyFill="1" applyBorder="1" applyAlignment="1">
      <alignment horizontal="center" vertical="center" wrapText="1"/>
    </xf>
    <xf numFmtId="0" fontId="5" fillId="2" borderId="71" xfId="3" applyFont="1" applyFill="1" applyBorder="1" applyAlignment="1">
      <alignment horizontal="center" vertical="center" wrapText="1"/>
    </xf>
    <xf numFmtId="0" fontId="3" fillId="3" borderId="28" xfId="2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0" xfId="2" applyFont="1" applyBorder="1" applyAlignment="1">
      <alignment horizontal="right" vertical="center" wrapText="1"/>
    </xf>
    <xf numFmtId="0" fontId="3" fillId="0" borderId="21" xfId="2" applyFont="1" applyBorder="1" applyAlignment="1">
      <alignment horizontal="right" vertical="center" wrapText="1"/>
    </xf>
    <xf numFmtId="0" fontId="5" fillId="0" borderId="30" xfId="2" applyFont="1" applyFill="1" applyBorder="1" applyAlignment="1">
      <alignment vertical="center"/>
    </xf>
    <xf numFmtId="0" fontId="5" fillId="0" borderId="31" xfId="2" applyFont="1" applyFill="1" applyBorder="1" applyAlignment="1">
      <alignment vertical="center"/>
    </xf>
    <xf numFmtId="0" fontId="5" fillId="0" borderId="32" xfId="2" applyFont="1" applyFill="1" applyBorder="1" applyAlignment="1">
      <alignment vertical="center"/>
    </xf>
    <xf numFmtId="0" fontId="14" fillId="0" borderId="0" xfId="10" applyFont="1" applyAlignment="1">
      <alignment horizontal="center" vertical="center" wrapText="1"/>
    </xf>
    <xf numFmtId="0" fontId="3" fillId="2" borderId="3" xfId="10" applyFont="1" applyFill="1" applyBorder="1" applyAlignment="1">
      <alignment horizontal="center" vertical="center" wrapText="1"/>
    </xf>
    <xf numFmtId="0" fontId="3" fillId="2" borderId="6" xfId="10" applyFont="1" applyFill="1" applyBorder="1" applyAlignment="1">
      <alignment horizontal="center" vertical="center" wrapText="1"/>
    </xf>
    <xf numFmtId="0" fontId="3" fillId="0" borderId="36" xfId="10" applyFont="1" applyFill="1" applyBorder="1" applyAlignment="1">
      <alignment vertical="center" wrapText="1"/>
    </xf>
    <xf numFmtId="0" fontId="3" fillId="0" borderId="152" xfId="10" applyFont="1" applyFill="1" applyBorder="1" applyAlignment="1">
      <alignment vertical="center" wrapText="1"/>
    </xf>
    <xf numFmtId="3" fontId="3" fillId="0" borderId="154" xfId="10" applyNumberFormat="1" applyFont="1" applyFill="1" applyBorder="1" applyAlignment="1">
      <alignment vertical="center"/>
    </xf>
    <xf numFmtId="3" fontId="3" fillId="0" borderId="155" xfId="10" applyNumberFormat="1" applyFont="1" applyFill="1" applyBorder="1" applyAlignment="1">
      <alignment vertical="center"/>
    </xf>
    <xf numFmtId="0" fontId="3" fillId="0" borderId="30" xfId="10" applyFont="1" applyFill="1" applyBorder="1" applyAlignment="1">
      <alignment horizontal="center" vertical="center"/>
    </xf>
    <xf numFmtId="0" fontId="3" fillId="0" borderId="31" xfId="10" applyFont="1" applyFill="1" applyBorder="1" applyAlignment="1">
      <alignment horizontal="center" vertical="center"/>
    </xf>
    <xf numFmtId="3" fontId="3" fillId="0" borderId="36" xfId="10" applyNumberFormat="1" applyFont="1" applyFill="1" applyBorder="1" applyAlignment="1">
      <alignment vertical="center"/>
    </xf>
    <xf numFmtId="3" fontId="3" fillId="0" borderId="37" xfId="10" applyNumberFormat="1" applyFont="1" applyFill="1" applyBorder="1" applyAlignment="1">
      <alignment vertical="center"/>
    </xf>
    <xf numFmtId="0" fontId="3" fillId="0" borderId="123" xfId="10" applyFont="1" applyFill="1" applyBorder="1" applyAlignment="1">
      <alignment vertical="center" wrapText="1"/>
    </xf>
    <xf numFmtId="0" fontId="3" fillId="0" borderId="124" xfId="10" applyFont="1" applyFill="1" applyBorder="1" applyAlignment="1">
      <alignment vertical="center" wrapText="1"/>
    </xf>
    <xf numFmtId="0" fontId="3" fillId="2" borderId="5" xfId="10" applyFont="1" applyFill="1" applyBorder="1" applyAlignment="1">
      <alignment horizontal="center" vertical="center" wrapText="1"/>
    </xf>
    <xf numFmtId="0" fontId="3" fillId="2" borderId="150" xfId="10" applyFont="1" applyFill="1" applyBorder="1" applyAlignment="1">
      <alignment horizontal="center" vertical="center"/>
    </xf>
    <xf numFmtId="0" fontId="3" fillId="2" borderId="12" xfId="10" applyFont="1" applyFill="1" applyBorder="1" applyAlignment="1">
      <alignment horizontal="center" vertical="center"/>
    </xf>
    <xf numFmtId="0" fontId="3" fillId="2" borderId="142" xfId="10" applyFont="1" applyFill="1" applyBorder="1" applyAlignment="1">
      <alignment horizontal="center" vertical="center" wrapText="1"/>
    </xf>
    <xf numFmtId="0" fontId="3" fillId="2" borderId="90" xfId="10" applyFont="1" applyFill="1" applyBorder="1" applyAlignment="1">
      <alignment horizontal="center" vertical="center" wrapText="1"/>
    </xf>
    <xf numFmtId="0" fontId="3" fillId="2" borderId="141" xfId="10" applyFont="1" applyFill="1" applyBorder="1" applyAlignment="1">
      <alignment horizontal="center" vertical="center" wrapText="1"/>
    </xf>
    <xf numFmtId="0" fontId="3" fillId="2" borderId="19" xfId="10" applyFont="1" applyFill="1" applyBorder="1" applyAlignment="1">
      <alignment horizontal="center" vertical="center" wrapText="1"/>
    </xf>
    <xf numFmtId="0" fontId="3" fillId="0" borderId="64" xfId="10" applyFont="1" applyFill="1" applyBorder="1" applyAlignment="1">
      <alignment horizontal="center" vertical="center"/>
    </xf>
    <xf numFmtId="0" fontId="3" fillId="0" borderId="65" xfId="10" applyFont="1" applyFill="1" applyBorder="1" applyAlignment="1">
      <alignment horizontal="center" vertical="center"/>
    </xf>
    <xf numFmtId="3" fontId="2" fillId="0" borderId="43" xfId="10" applyNumberFormat="1" applyFont="1" applyFill="1" applyBorder="1" applyAlignment="1">
      <alignment vertical="center"/>
    </xf>
    <xf numFmtId="0" fontId="57" fillId="0" borderId="48" xfId="0" applyFont="1" applyBorder="1" applyAlignment="1">
      <alignment vertical="center"/>
    </xf>
    <xf numFmtId="0" fontId="57" fillId="0" borderId="8" xfId="0" applyFont="1" applyBorder="1" applyAlignment="1">
      <alignment vertical="center"/>
    </xf>
    <xf numFmtId="0" fontId="2" fillId="0" borderId="75" xfId="3" applyFont="1" applyBorder="1" applyAlignment="1">
      <alignment horizontal="center" vertical="center"/>
    </xf>
    <xf numFmtId="0" fontId="2" fillId="0" borderId="76" xfId="3" applyFont="1" applyBorder="1" applyAlignment="1">
      <alignment horizontal="center" vertical="center"/>
    </xf>
    <xf numFmtId="0" fontId="2" fillId="0" borderId="16" xfId="3" applyFont="1" applyFill="1" applyBorder="1" applyAlignment="1">
      <alignment vertical="center" wrapText="1"/>
    </xf>
    <xf numFmtId="0" fontId="2" fillId="0" borderId="20" xfId="3" applyFont="1" applyFill="1" applyBorder="1" applyAlignment="1">
      <alignment vertical="center" wrapText="1"/>
    </xf>
    <xf numFmtId="0" fontId="2" fillId="0" borderId="10" xfId="3" applyFont="1" applyFill="1" applyBorder="1" applyAlignment="1">
      <alignment vertical="center" wrapText="1"/>
    </xf>
    <xf numFmtId="0" fontId="3" fillId="0" borderId="16" xfId="3" applyFont="1" applyFill="1" applyBorder="1" applyAlignment="1">
      <alignment vertical="center"/>
    </xf>
    <xf numFmtId="0" fontId="3" fillId="0" borderId="20" xfId="3" applyFont="1" applyFill="1" applyBorder="1" applyAlignment="1">
      <alignment vertical="center"/>
    </xf>
    <xf numFmtId="0" fontId="3" fillId="0" borderId="10" xfId="3" applyFont="1" applyFill="1" applyBorder="1" applyAlignment="1">
      <alignment vertical="center"/>
    </xf>
    <xf numFmtId="0" fontId="57" fillId="0" borderId="2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2" fillId="0" borderId="16" xfId="3" applyFont="1" applyFill="1" applyBorder="1" applyAlignment="1">
      <alignment vertical="center"/>
    </xf>
    <xf numFmtId="0" fontId="2" fillId="0" borderId="20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textRotation="90"/>
    </xf>
    <xf numFmtId="0" fontId="4" fillId="2" borderId="7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textRotation="90"/>
    </xf>
    <xf numFmtId="0" fontId="4" fillId="2" borderId="8" xfId="3" applyFont="1" applyFill="1" applyBorder="1" applyAlignment="1">
      <alignment horizontal="center" vertical="center" textRotation="90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2" fillId="0" borderId="16" xfId="3" applyFont="1" applyFill="1" applyBorder="1" applyAlignment="1">
      <alignment horizontal="left" vertical="center" wrapText="1"/>
    </xf>
    <xf numFmtId="0" fontId="2" fillId="0" borderId="20" xfId="3" applyFont="1" applyFill="1" applyBorder="1" applyAlignment="1">
      <alignment horizontal="left" vertical="center" wrapText="1"/>
    </xf>
    <xf numFmtId="0" fontId="2" fillId="0" borderId="10" xfId="3" applyFont="1" applyFill="1" applyBorder="1" applyAlignment="1">
      <alignment horizontal="left" vertical="center" wrapText="1"/>
    </xf>
    <xf numFmtId="0" fontId="5" fillId="0" borderId="16" xfId="3" applyFont="1" applyFill="1" applyBorder="1" applyAlignment="1">
      <alignment horizontal="center" vertical="center"/>
    </xf>
    <xf numFmtId="0" fontId="5" fillId="0" borderId="20" xfId="3" applyFont="1" applyFill="1" applyBorder="1" applyAlignment="1">
      <alignment horizontal="center" vertical="center"/>
    </xf>
    <xf numFmtId="0" fontId="5" fillId="0" borderId="21" xfId="3" applyFont="1" applyFill="1" applyBorder="1" applyAlignment="1">
      <alignment horizontal="center" vertical="center"/>
    </xf>
    <xf numFmtId="0" fontId="56" fillId="2" borderId="19" xfId="0" applyFont="1" applyFill="1" applyBorder="1" applyAlignment="1">
      <alignment vertical="center" wrapText="1"/>
    </xf>
    <xf numFmtId="0" fontId="3" fillId="3" borderId="12" xfId="3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/>
    </xf>
    <xf numFmtId="0" fontId="5" fillId="0" borderId="66" xfId="3" applyFont="1" applyFill="1" applyBorder="1" applyAlignment="1">
      <alignment horizontal="left" vertical="center"/>
    </xf>
    <xf numFmtId="0" fontId="5" fillId="0" borderId="67" xfId="3" applyFont="1" applyFill="1" applyBorder="1" applyAlignment="1">
      <alignment horizontal="left" vertical="center"/>
    </xf>
    <xf numFmtId="0" fontId="5" fillId="0" borderId="68" xfId="3" applyFont="1" applyFill="1" applyBorder="1" applyAlignment="1">
      <alignment horizontal="left" vertical="center"/>
    </xf>
    <xf numFmtId="0" fontId="2" fillId="0" borderId="16" xfId="3" quotePrefix="1" applyFont="1" applyFill="1" applyBorder="1" applyAlignment="1">
      <alignment vertical="center" wrapText="1"/>
    </xf>
    <xf numFmtId="0" fontId="2" fillId="0" borderId="10" xfId="3" quotePrefix="1" applyFont="1" applyFill="1" applyBorder="1" applyAlignment="1">
      <alignment vertical="center" wrapText="1"/>
    </xf>
    <xf numFmtId="0" fontId="2" fillId="0" borderId="16" xfId="2" applyFont="1" applyFill="1" applyBorder="1" applyAlignment="1">
      <alignment vertical="center" wrapText="1"/>
    </xf>
    <xf numFmtId="3" fontId="2" fillId="0" borderId="16" xfId="5" applyFont="1" applyFill="1" applyBorder="1" applyAlignment="1">
      <alignment vertical="center" wrapText="1"/>
    </xf>
    <xf numFmtId="3" fontId="2" fillId="0" borderId="20" xfId="5" applyFont="1" applyFill="1" applyBorder="1" applyAlignment="1">
      <alignment vertical="center" wrapText="1"/>
    </xf>
    <xf numFmtId="3" fontId="2" fillId="0" borderId="10" xfId="5" applyFont="1" applyFill="1" applyBorder="1" applyAlignment="1">
      <alignment vertical="center" wrapText="1"/>
    </xf>
    <xf numFmtId="0" fontId="2" fillId="0" borderId="20" xfId="2" applyFont="1" applyFill="1" applyBorder="1" applyAlignment="1">
      <alignment vertical="center" wrapText="1"/>
    </xf>
    <xf numFmtId="0" fontId="2" fillId="0" borderId="10" xfId="2" applyFont="1" applyFill="1" applyBorder="1" applyAlignment="1">
      <alignment vertical="center" wrapText="1"/>
    </xf>
    <xf numFmtId="3" fontId="14" fillId="0" borderId="36" xfId="5" applyFont="1" applyBorder="1" applyAlignment="1">
      <alignment vertical="center"/>
    </xf>
    <xf numFmtId="3" fontId="14" fillId="0" borderId="37" xfId="5" applyFont="1" applyBorder="1" applyAlignment="1">
      <alignment vertical="center"/>
    </xf>
    <xf numFmtId="3" fontId="14" fillId="0" borderId="39" xfId="5" applyFont="1" applyBorder="1" applyAlignment="1">
      <alignment vertical="center"/>
    </xf>
    <xf numFmtId="3" fontId="14" fillId="0" borderId="36" xfId="4" applyFont="1" applyFill="1" applyBorder="1" applyAlignment="1">
      <alignment vertical="center"/>
    </xf>
    <xf numFmtId="3" fontId="14" fillId="0" borderId="37" xfId="4" applyFont="1" applyFill="1" applyBorder="1" applyAlignment="1">
      <alignment vertical="center"/>
    </xf>
    <xf numFmtId="3" fontId="14" fillId="0" borderId="39" xfId="4" applyFont="1" applyFill="1" applyBorder="1" applyAlignment="1">
      <alignment vertical="center"/>
    </xf>
    <xf numFmtId="3" fontId="14" fillId="0" borderId="57" xfId="5" applyFont="1" applyBorder="1" applyAlignment="1">
      <alignment vertical="center"/>
    </xf>
    <xf numFmtId="3" fontId="14" fillId="0" borderId="4" xfId="5" applyFont="1" applyBorder="1" applyAlignment="1">
      <alignment vertical="center"/>
    </xf>
    <xf numFmtId="3" fontId="14" fillId="0" borderId="6" xfId="5" applyFont="1" applyBorder="1" applyAlignment="1">
      <alignment vertical="center"/>
    </xf>
    <xf numFmtId="0" fontId="14" fillId="2" borderId="141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3" fontId="14" fillId="2" borderId="1" xfId="5" applyFont="1" applyFill="1" applyBorder="1" applyAlignment="1">
      <alignment horizontal="center" vertical="center" wrapText="1"/>
    </xf>
    <xf numFmtId="3" fontId="14" fillId="2" borderId="73" xfId="5" applyFont="1" applyFill="1" applyBorder="1" applyAlignment="1">
      <alignment horizontal="center" vertical="center" wrapText="1"/>
    </xf>
    <xf numFmtId="3" fontId="14" fillId="2" borderId="3" xfId="6" applyFont="1" applyFill="1" applyBorder="1" applyAlignment="1">
      <alignment horizontal="center" vertical="center" wrapText="1"/>
    </xf>
    <xf numFmtId="3" fontId="14" fillId="2" borderId="4" xfId="6" applyFont="1" applyFill="1" applyBorder="1" applyAlignment="1">
      <alignment horizontal="center" vertical="center" wrapText="1"/>
    </xf>
    <xf numFmtId="3" fontId="14" fillId="2" borderId="5" xfId="6" applyFont="1" applyFill="1" applyBorder="1" applyAlignment="1">
      <alignment horizontal="center" vertical="center" wrapText="1"/>
    </xf>
    <xf numFmtId="3" fontId="14" fillId="2" borderId="6" xfId="6" applyFont="1" applyFill="1" applyBorder="1" applyAlignment="1">
      <alignment horizontal="center" vertical="center" wrapText="1"/>
    </xf>
    <xf numFmtId="3" fontId="14" fillId="5" borderId="57" xfId="5" applyFont="1" applyFill="1" applyBorder="1" applyAlignment="1">
      <alignment horizontal="center" vertical="center"/>
    </xf>
    <xf numFmtId="3" fontId="14" fillId="5" borderId="4" xfId="5" applyFont="1" applyFill="1" applyBorder="1" applyAlignment="1">
      <alignment horizontal="center" vertical="center"/>
    </xf>
    <xf numFmtId="3" fontId="14" fillId="5" borderId="6" xfId="5" applyFont="1" applyFill="1" applyBorder="1" applyAlignment="1">
      <alignment horizontal="center" vertical="center"/>
    </xf>
    <xf numFmtId="3" fontId="14" fillId="4" borderId="84" xfId="5" applyFont="1" applyFill="1" applyBorder="1" applyAlignment="1">
      <alignment horizontal="center" vertical="center"/>
    </xf>
    <xf numFmtId="3" fontId="14" fillId="4" borderId="85" xfId="5" applyFont="1" applyFill="1" applyBorder="1" applyAlignment="1">
      <alignment horizontal="center" vertical="center"/>
    </xf>
    <xf numFmtId="3" fontId="14" fillId="0" borderId="36" xfId="5" applyFont="1" applyFill="1" applyBorder="1" applyAlignment="1">
      <alignment vertical="center" wrapText="1"/>
    </xf>
    <xf numFmtId="3" fontId="14" fillId="0" borderId="37" xfId="5" applyFont="1" applyFill="1" applyBorder="1" applyAlignment="1">
      <alignment vertical="center" wrapText="1"/>
    </xf>
    <xf numFmtId="3" fontId="14" fillId="0" borderId="39" xfId="5" applyFont="1" applyFill="1" applyBorder="1" applyAlignment="1">
      <alignment vertical="center" wrapText="1"/>
    </xf>
    <xf numFmtId="3" fontId="14" fillId="5" borderId="57" xfId="5" applyFont="1" applyFill="1" applyBorder="1" applyAlignment="1">
      <alignment vertical="center"/>
    </xf>
    <xf numFmtId="3" fontId="14" fillId="5" borderId="4" xfId="5" applyFont="1" applyFill="1" applyBorder="1" applyAlignment="1">
      <alignment vertical="center"/>
    </xf>
    <xf numFmtId="3" fontId="14" fillId="5" borderId="6" xfId="5" applyFont="1" applyFill="1" applyBorder="1" applyAlignment="1">
      <alignment vertical="center"/>
    </xf>
    <xf numFmtId="3" fontId="14" fillId="0" borderId="36" xfId="5" applyFont="1" applyFill="1" applyBorder="1" applyAlignment="1">
      <alignment vertical="center"/>
    </xf>
    <xf numFmtId="3" fontId="14" fillId="0" borderId="37" xfId="5" applyFont="1" applyFill="1" applyBorder="1" applyAlignment="1">
      <alignment vertical="center"/>
    </xf>
    <xf numFmtId="3" fontId="14" fillId="0" borderId="39" xfId="5" applyFont="1" applyFill="1" applyBorder="1" applyAlignment="1">
      <alignment vertical="center"/>
    </xf>
    <xf numFmtId="3" fontId="14" fillId="0" borderId="36" xfId="5" quotePrefix="1" applyFont="1" applyBorder="1" applyAlignment="1">
      <alignment vertical="center"/>
    </xf>
    <xf numFmtId="3" fontId="14" fillId="0" borderId="37" xfId="5" quotePrefix="1" applyFont="1" applyBorder="1" applyAlignment="1">
      <alignment vertical="center"/>
    </xf>
    <xf numFmtId="3" fontId="14" fillId="0" borderId="39" xfId="5" quotePrefix="1" applyFont="1" applyBorder="1" applyAlignment="1">
      <alignment vertical="center"/>
    </xf>
    <xf numFmtId="3" fontId="14" fillId="0" borderId="36" xfId="5" applyFont="1" applyFill="1" applyBorder="1" applyAlignment="1">
      <alignment horizontal="left" vertical="center" wrapText="1"/>
    </xf>
    <xf numFmtId="3" fontId="14" fillId="0" borderId="37" xfId="5" applyFont="1" applyFill="1" applyBorder="1" applyAlignment="1">
      <alignment horizontal="left" vertical="center" wrapText="1"/>
    </xf>
    <xf numFmtId="3" fontId="14" fillId="0" borderId="39" xfId="5" applyFont="1" applyFill="1" applyBorder="1" applyAlignment="1">
      <alignment horizontal="left" vertical="center" wrapText="1"/>
    </xf>
    <xf numFmtId="0" fontId="58" fillId="2" borderId="54" xfId="0" applyFont="1" applyFill="1" applyBorder="1" applyAlignment="1">
      <alignment horizontal="center" vertical="center" wrapText="1"/>
    </xf>
    <xf numFmtId="3" fontId="14" fillId="4" borderId="3" xfId="6" applyFont="1" applyFill="1" applyBorder="1" applyAlignment="1">
      <alignment horizontal="center" vertical="center" wrapText="1"/>
    </xf>
    <xf numFmtId="3" fontId="14" fillId="4" borderId="4" xfId="6" applyFont="1" applyFill="1" applyBorder="1" applyAlignment="1">
      <alignment horizontal="center" vertical="center" wrapText="1"/>
    </xf>
    <xf numFmtId="3" fontId="14" fillId="4" borderId="5" xfId="6" applyFont="1" applyFill="1" applyBorder="1" applyAlignment="1">
      <alignment horizontal="center" vertical="center" wrapText="1"/>
    </xf>
    <xf numFmtId="3" fontId="15" fillId="0" borderId="28" xfId="9" quotePrefix="1" applyFont="1" applyFill="1" applyBorder="1" applyAlignment="1">
      <alignment vertical="center"/>
    </xf>
    <xf numFmtId="3" fontId="15" fillId="0" borderId="90" xfId="9" applyFont="1" applyFill="1" applyBorder="1" applyAlignment="1">
      <alignment vertical="center"/>
    </xf>
    <xf numFmtId="3" fontId="15" fillId="0" borderId="154" xfId="9" quotePrefix="1" applyFont="1" applyFill="1" applyBorder="1" applyAlignment="1">
      <alignment vertical="center"/>
    </xf>
    <xf numFmtId="3" fontId="15" fillId="0" borderId="155" xfId="9" applyFont="1" applyFill="1" applyBorder="1" applyAlignment="1">
      <alignment vertical="center"/>
    </xf>
    <xf numFmtId="3" fontId="19" fillId="2" borderId="43" xfId="5" applyFont="1" applyFill="1" applyBorder="1" applyAlignment="1">
      <alignment horizontal="center" vertical="center" textRotation="90" wrapText="1"/>
    </xf>
    <xf numFmtId="3" fontId="19" fillId="2" borderId="48" xfId="5" applyFont="1" applyFill="1" applyBorder="1" applyAlignment="1">
      <alignment horizontal="center" vertical="center" textRotation="90" wrapText="1"/>
    </xf>
    <xf numFmtId="3" fontId="19" fillId="2" borderId="8" xfId="5" applyFont="1" applyFill="1" applyBorder="1" applyAlignment="1">
      <alignment horizontal="center" vertical="center" textRotation="90" wrapText="1"/>
    </xf>
    <xf numFmtId="3" fontId="19" fillId="2" borderId="97" xfId="5" applyFont="1" applyFill="1" applyBorder="1" applyAlignment="1">
      <alignment horizontal="center" vertical="center" textRotation="90" wrapText="1"/>
    </xf>
    <xf numFmtId="3" fontId="19" fillId="2" borderId="99" xfId="5" applyFont="1" applyFill="1" applyBorder="1" applyAlignment="1">
      <alignment horizontal="center" vertical="center" textRotation="90" wrapText="1"/>
    </xf>
    <xf numFmtId="3" fontId="19" fillId="2" borderId="78" xfId="5" applyFont="1" applyFill="1" applyBorder="1" applyAlignment="1">
      <alignment horizontal="center" vertical="center" textRotation="90" wrapText="1"/>
    </xf>
    <xf numFmtId="3" fontId="19" fillId="2" borderId="84" xfId="5" applyFont="1" applyFill="1" applyBorder="1" applyAlignment="1">
      <alignment horizontal="center" vertical="center" wrapText="1"/>
    </xf>
    <xf numFmtId="3" fontId="19" fillId="2" borderId="95" xfId="5" applyFont="1" applyFill="1" applyBorder="1" applyAlignment="1">
      <alignment horizontal="center" vertical="center" wrapText="1"/>
    </xf>
    <xf numFmtId="3" fontId="19" fillId="2" borderId="91" xfId="5" applyFont="1" applyFill="1" applyBorder="1" applyAlignment="1">
      <alignment horizontal="center" vertical="center" wrapText="1"/>
    </xf>
    <xf numFmtId="3" fontId="19" fillId="2" borderId="94" xfId="5" applyFont="1" applyFill="1" applyBorder="1" applyAlignment="1">
      <alignment horizontal="center" vertical="center" wrapText="1"/>
    </xf>
    <xf numFmtId="3" fontId="19" fillId="2" borderId="96" xfId="5" applyFont="1" applyFill="1" applyBorder="1" applyAlignment="1">
      <alignment horizontal="center" vertical="center" wrapText="1"/>
    </xf>
    <xf numFmtId="3" fontId="19" fillId="2" borderId="100" xfId="5" applyFont="1" applyFill="1" applyBorder="1" applyAlignment="1">
      <alignment horizontal="center" vertical="center" wrapText="1"/>
    </xf>
    <xf numFmtId="3" fontId="19" fillId="2" borderId="3" xfId="5" applyFont="1" applyFill="1" applyBorder="1" applyAlignment="1">
      <alignment horizontal="center" vertical="center" wrapText="1"/>
    </xf>
    <xf numFmtId="3" fontId="19" fillId="2" borderId="4" xfId="5" applyFont="1" applyFill="1" applyBorder="1" applyAlignment="1">
      <alignment horizontal="center" vertical="center" wrapText="1"/>
    </xf>
    <xf numFmtId="3" fontId="19" fillId="2" borderId="5" xfId="5" applyFont="1" applyFill="1" applyBorder="1" applyAlignment="1">
      <alignment horizontal="center" vertical="center" wrapText="1"/>
    </xf>
    <xf numFmtId="3" fontId="19" fillId="2" borderId="6" xfId="5" applyFont="1" applyFill="1" applyBorder="1" applyAlignment="1">
      <alignment horizontal="center" vertical="center" wrapText="1"/>
    </xf>
    <xf numFmtId="3" fontId="19" fillId="0" borderId="112" xfId="5" quotePrefix="1" applyFont="1" applyFill="1" applyBorder="1" applyAlignment="1">
      <alignment horizontal="center" vertical="center"/>
    </xf>
    <xf numFmtId="3" fontId="19" fillId="0" borderId="95" xfId="5" quotePrefix="1" applyFont="1" applyFill="1" applyBorder="1" applyAlignment="1">
      <alignment horizontal="center" vertical="center"/>
    </xf>
    <xf numFmtId="3" fontId="19" fillId="0" borderId="87" xfId="5" quotePrefix="1" applyFont="1" applyFill="1" applyBorder="1" applyAlignment="1">
      <alignment horizontal="center" vertical="center"/>
    </xf>
    <xf numFmtId="0" fontId="19" fillId="2" borderId="141" xfId="0" applyFont="1" applyFill="1" applyBorder="1" applyAlignment="1">
      <alignment horizontal="center" vertical="center" wrapText="1"/>
    </xf>
    <xf numFmtId="0" fontId="59" fillId="2" borderId="50" xfId="0" applyFont="1" applyFill="1" applyBorder="1" applyAlignment="1">
      <alignment horizontal="center" vertical="center" wrapText="1"/>
    </xf>
    <xf numFmtId="0" fontId="59" fillId="2" borderId="19" xfId="0" applyFont="1" applyFill="1" applyBorder="1" applyAlignment="1">
      <alignment horizontal="center" vertical="center" wrapText="1"/>
    </xf>
    <xf numFmtId="3" fontId="14" fillId="0" borderId="36" xfId="5" applyFont="1" applyBorder="1" applyAlignment="1">
      <alignment horizontal="left" vertical="center"/>
    </xf>
    <xf numFmtId="3" fontId="14" fillId="0" borderId="37" xfId="5" applyFont="1" applyBorder="1" applyAlignment="1">
      <alignment horizontal="left" vertical="center"/>
    </xf>
    <xf numFmtId="3" fontId="14" fillId="0" borderId="39" xfId="5" applyFont="1" applyBorder="1" applyAlignment="1">
      <alignment horizontal="left" vertical="center"/>
    </xf>
    <xf numFmtId="3" fontId="14" fillId="2" borderId="127" xfId="6" applyFont="1" applyFill="1" applyBorder="1" applyAlignment="1">
      <alignment horizontal="center" vertical="center" wrapText="1"/>
    </xf>
    <xf numFmtId="3" fontId="14" fillId="2" borderId="128" xfId="6" applyFont="1" applyFill="1" applyBorder="1" applyAlignment="1">
      <alignment horizontal="center" vertical="center" wrapText="1"/>
    </xf>
    <xf numFmtId="3" fontId="14" fillId="2" borderId="84" xfId="5" applyFont="1" applyFill="1" applyBorder="1" applyAlignment="1">
      <alignment horizontal="center" vertical="center" wrapText="1"/>
    </xf>
    <xf numFmtId="3" fontId="14" fillId="2" borderId="85" xfId="5" applyFont="1" applyFill="1" applyBorder="1" applyAlignment="1">
      <alignment horizontal="center" vertical="center" wrapText="1"/>
    </xf>
    <xf numFmtId="0" fontId="14" fillId="2" borderId="3" xfId="8" applyFont="1" applyFill="1" applyBorder="1" applyAlignment="1">
      <alignment horizontal="center" vertical="center" wrapText="1"/>
    </xf>
    <xf numFmtId="0" fontId="14" fillId="2" borderId="6" xfId="8" applyFont="1" applyFill="1" applyBorder="1" applyAlignment="1">
      <alignment horizontal="center" vertical="center" wrapText="1"/>
    </xf>
    <xf numFmtId="3" fontId="14" fillId="0" borderId="162" xfId="5" applyFont="1" applyBorder="1" applyAlignment="1">
      <alignment vertical="center" wrapText="1"/>
    </xf>
    <xf numFmtId="3" fontId="14" fillId="0" borderId="163" xfId="5" applyFont="1" applyBorder="1" applyAlignment="1">
      <alignment vertical="center" wrapText="1"/>
    </xf>
    <xf numFmtId="0" fontId="14" fillId="0" borderId="33" xfId="8" applyFont="1" applyBorder="1" applyAlignment="1">
      <alignment horizontal="left" vertical="center" wrapText="1"/>
    </xf>
    <xf numFmtId="0" fontId="14" fillId="0" borderId="120" xfId="8" applyFont="1" applyBorder="1" applyAlignment="1">
      <alignment horizontal="left" vertical="center" wrapText="1"/>
    </xf>
    <xf numFmtId="0" fontId="14" fillId="0" borderId="108" xfId="8" applyFont="1" applyBorder="1" applyAlignment="1">
      <alignment horizontal="left" vertical="center" wrapText="1"/>
    </xf>
    <xf numFmtId="0" fontId="14" fillId="0" borderId="107" xfId="8" applyFont="1" applyBorder="1" applyAlignment="1">
      <alignment horizontal="left" vertical="center" wrapText="1"/>
    </xf>
    <xf numFmtId="3" fontId="15" fillId="0" borderId="73" xfId="5" applyFont="1" applyBorder="1" applyAlignment="1">
      <alignment horizontal="left" vertical="center" wrapText="1"/>
    </xf>
    <xf numFmtId="3" fontId="15" fillId="0" borderId="53" xfId="5" applyFont="1" applyBorder="1" applyAlignment="1">
      <alignment horizontal="left" vertical="center" wrapText="1"/>
    </xf>
    <xf numFmtId="0" fontId="14" fillId="2" borderId="5" xfId="8" applyFont="1" applyFill="1" applyBorder="1" applyAlignment="1">
      <alignment horizontal="center" vertical="center" wrapText="1"/>
    </xf>
    <xf numFmtId="0" fontId="14" fillId="2" borderId="1" xfId="8" applyFont="1" applyFill="1" applyBorder="1" applyAlignment="1">
      <alignment horizontal="center" vertical="center" wrapText="1"/>
    </xf>
    <xf numFmtId="0" fontId="14" fillId="2" borderId="47" xfId="8" applyFont="1" applyFill="1" applyBorder="1" applyAlignment="1">
      <alignment horizontal="center" vertical="center" wrapText="1"/>
    </xf>
    <xf numFmtId="3" fontId="14" fillId="2" borderId="2" xfId="5" applyFont="1" applyFill="1" applyBorder="1" applyAlignment="1">
      <alignment horizontal="center" vertical="center"/>
    </xf>
    <xf numFmtId="3" fontId="14" fillId="2" borderId="48" xfId="5" applyFont="1" applyFill="1" applyBorder="1" applyAlignment="1">
      <alignment horizontal="center" vertical="center"/>
    </xf>
    <xf numFmtId="3" fontId="14" fillId="2" borderId="156" xfId="5" applyFont="1" applyFill="1" applyBorder="1" applyAlignment="1">
      <alignment horizontal="center" vertical="center" wrapText="1"/>
    </xf>
    <xf numFmtId="3" fontId="14" fillId="2" borderId="137" xfId="5" applyFont="1" applyFill="1" applyBorder="1" applyAlignment="1">
      <alignment horizontal="center" vertical="center" wrapText="1"/>
    </xf>
    <xf numFmtId="3" fontId="15" fillId="0" borderId="16" xfId="16" applyNumberFormat="1" applyFont="1" applyFill="1" applyBorder="1" applyAlignment="1">
      <alignment horizontal="center" vertical="center" wrapText="1"/>
    </xf>
    <xf numFmtId="3" fontId="15" fillId="0" borderId="20" xfId="16" applyNumberFormat="1" applyFont="1" applyFill="1" applyBorder="1" applyAlignment="1">
      <alignment horizontal="center" vertical="center" wrapText="1"/>
    </xf>
    <xf numFmtId="3" fontId="15" fillId="0" borderId="21" xfId="16" applyNumberFormat="1" applyFont="1" applyFill="1" applyBorder="1" applyAlignment="1">
      <alignment horizontal="center" vertical="center" wrapText="1"/>
    </xf>
    <xf numFmtId="0" fontId="14" fillId="0" borderId="20" xfId="16" applyFont="1" applyFill="1" applyBorder="1" applyAlignment="1">
      <alignment horizontal="center" vertical="center" wrapText="1"/>
    </xf>
    <xf numFmtId="0" fontId="14" fillId="0" borderId="21" xfId="16" applyFont="1" applyFill="1" applyBorder="1" applyAlignment="1">
      <alignment horizontal="center" vertical="center" wrapText="1"/>
    </xf>
    <xf numFmtId="0" fontId="14" fillId="0" borderId="28" xfId="16" applyFont="1" applyFill="1" applyBorder="1" applyAlignment="1">
      <alignment vertical="center" wrapText="1"/>
    </xf>
    <xf numFmtId="0" fontId="14" fillId="0" borderId="10" xfId="16" applyFont="1" applyFill="1" applyBorder="1" applyAlignment="1">
      <alignment vertical="center" wrapText="1"/>
    </xf>
    <xf numFmtId="0" fontId="14" fillId="0" borderId="144" xfId="16" applyFont="1" applyFill="1" applyBorder="1" applyAlignment="1">
      <alignment vertical="center" wrapText="1"/>
    </xf>
    <xf numFmtId="0" fontId="14" fillId="0" borderId="54" xfId="16" applyFont="1" applyFill="1" applyBorder="1" applyAlignment="1">
      <alignment vertical="center" wrapText="1"/>
    </xf>
    <xf numFmtId="0" fontId="51" fillId="0" borderId="0" xfId="16" applyFont="1" applyAlignment="1">
      <alignment horizontal="center" vertical="center" wrapText="1"/>
    </xf>
    <xf numFmtId="0" fontId="14" fillId="4" borderId="150" xfId="16" applyFont="1" applyFill="1" applyBorder="1" applyAlignment="1">
      <alignment horizontal="center" vertical="center" wrapText="1"/>
    </xf>
    <xf numFmtId="0" fontId="14" fillId="4" borderId="27" xfId="16" applyFont="1" applyFill="1" applyBorder="1" applyAlignment="1">
      <alignment horizontal="center" vertical="center" wrapText="1"/>
    </xf>
    <xf numFmtId="0" fontId="14" fillId="4" borderId="22" xfId="16" applyFont="1" applyFill="1" applyBorder="1" applyAlignment="1">
      <alignment horizontal="center" vertical="center" wrapText="1"/>
    </xf>
    <xf numFmtId="0" fontId="14" fillId="4" borderId="23" xfId="16" applyFont="1" applyFill="1" applyBorder="1" applyAlignment="1">
      <alignment horizontal="center" vertical="center" wrapText="1"/>
    </xf>
    <xf numFmtId="3" fontId="14" fillId="4" borderId="27" xfId="16" applyNumberFormat="1" applyFont="1" applyFill="1" applyBorder="1" applyAlignment="1">
      <alignment horizontal="center" vertical="center" wrapText="1"/>
    </xf>
    <xf numFmtId="3" fontId="14" fillId="4" borderId="23" xfId="16" applyNumberFormat="1" applyFont="1" applyFill="1" applyBorder="1" applyAlignment="1">
      <alignment horizontal="center" vertical="center" wrapText="1"/>
    </xf>
    <xf numFmtId="0" fontId="14" fillId="4" borderId="2" xfId="16" applyFont="1" applyFill="1" applyBorder="1" applyAlignment="1">
      <alignment horizontal="center" vertical="center" wrapText="1"/>
    </xf>
    <xf numFmtId="0" fontId="14" fillId="4" borderId="53" xfId="16" applyFont="1" applyFill="1" applyBorder="1" applyAlignment="1">
      <alignment horizontal="center" vertical="center" wrapText="1"/>
    </xf>
    <xf numFmtId="0" fontId="14" fillId="4" borderId="3" xfId="16" applyFont="1" applyFill="1" applyBorder="1" applyAlignment="1">
      <alignment horizontal="center" vertical="center" wrapText="1"/>
    </xf>
    <xf numFmtId="0" fontId="14" fillId="4" borderId="5" xfId="16" applyFont="1" applyFill="1" applyBorder="1" applyAlignment="1">
      <alignment horizontal="center" vertical="center" wrapText="1"/>
    </xf>
    <xf numFmtId="0" fontId="14" fillId="4" borderId="142" xfId="16" applyFont="1" applyFill="1" applyBorder="1" applyAlignment="1">
      <alignment horizontal="center" vertical="center" wrapText="1"/>
    </xf>
    <xf numFmtId="0" fontId="14" fillId="4" borderId="4" xfId="16" applyFont="1" applyFill="1" applyBorder="1" applyAlignment="1">
      <alignment horizontal="center" vertical="center" wrapText="1"/>
    </xf>
    <xf numFmtId="0" fontId="14" fillId="4" borderId="3" xfId="16" applyFont="1" applyFill="1" applyBorder="1" applyAlignment="1">
      <alignment horizontal="center" vertical="center"/>
    </xf>
    <xf numFmtId="0" fontId="14" fillId="4" borderId="6" xfId="16" applyFont="1" applyFill="1" applyBorder="1" applyAlignment="1">
      <alignment horizontal="center" vertical="center"/>
    </xf>
    <xf numFmtId="3" fontId="52" fillId="4" borderId="1" xfId="4" applyFont="1" applyFill="1" applyBorder="1" applyAlignment="1">
      <alignment horizontal="center" vertical="center" wrapText="1"/>
    </xf>
    <xf numFmtId="3" fontId="52" fillId="4" borderId="47" xfId="4" applyFont="1" applyFill="1" applyBorder="1" applyAlignment="1">
      <alignment horizontal="center" vertical="center" wrapText="1"/>
    </xf>
    <xf numFmtId="3" fontId="52" fillId="4" borderId="73" xfId="4" applyFont="1" applyFill="1" applyBorder="1" applyAlignment="1">
      <alignment horizontal="center" vertical="center" wrapText="1"/>
    </xf>
    <xf numFmtId="3" fontId="33" fillId="4" borderId="3" xfId="4" applyFont="1" applyFill="1" applyBorder="1" applyAlignment="1">
      <alignment horizontal="center" vertical="center"/>
    </xf>
    <xf numFmtId="3" fontId="33" fillId="4" borderId="4" xfId="4" applyFont="1" applyFill="1" applyBorder="1" applyAlignment="1">
      <alignment horizontal="center" vertical="center"/>
    </xf>
    <xf numFmtId="3" fontId="33" fillId="4" borderId="5" xfId="4" applyFont="1" applyFill="1" applyBorder="1" applyAlignment="1">
      <alignment horizontal="center" vertical="center"/>
    </xf>
    <xf numFmtId="3" fontId="33" fillId="4" borderId="6" xfId="4" applyFont="1" applyFill="1" applyBorder="1" applyAlignment="1">
      <alignment horizontal="center" vertical="center"/>
    </xf>
    <xf numFmtId="3" fontId="52" fillId="4" borderId="48" xfId="4" applyFont="1" applyFill="1" applyBorder="1" applyAlignment="1">
      <alignment horizontal="center" vertical="center" wrapText="1"/>
    </xf>
    <xf numFmtId="3" fontId="52" fillId="4" borderId="53" xfId="4" applyFont="1" applyFill="1" applyBorder="1" applyAlignment="1">
      <alignment horizontal="center" vertical="center" wrapText="1"/>
    </xf>
    <xf numFmtId="3" fontId="52" fillId="4" borderId="8" xfId="4" applyFont="1" applyFill="1" applyBorder="1" applyAlignment="1">
      <alignment horizontal="center" vertical="center" wrapText="1"/>
    </xf>
    <xf numFmtId="3" fontId="52" fillId="4" borderId="9" xfId="4" applyFont="1" applyFill="1" applyBorder="1" applyAlignment="1">
      <alignment horizontal="center" vertical="center" wrapText="1"/>
    </xf>
    <xf numFmtId="3" fontId="52" fillId="4" borderId="23" xfId="4" applyFont="1" applyFill="1" applyBorder="1" applyAlignment="1">
      <alignment horizontal="center" vertical="center" wrapText="1"/>
    </xf>
    <xf numFmtId="3" fontId="52" fillId="4" borderId="11" xfId="4" applyFont="1" applyFill="1" applyBorder="1" applyAlignment="1">
      <alignment horizontal="center" vertical="center" wrapText="1"/>
    </xf>
    <xf numFmtId="3" fontId="52" fillId="4" borderId="26" xfId="4" applyFont="1" applyFill="1" applyBorder="1" applyAlignment="1">
      <alignment horizontal="center" vertical="center" wrapText="1"/>
    </xf>
    <xf numFmtId="3" fontId="14" fillId="2" borderId="43" xfId="5" applyFont="1" applyFill="1" applyBorder="1" applyAlignment="1">
      <alignment horizontal="center" vertical="center" wrapText="1"/>
    </xf>
    <xf numFmtId="3" fontId="14" fillId="2" borderId="53" xfId="5" applyFont="1" applyFill="1" applyBorder="1" applyAlignment="1">
      <alignment horizontal="center" vertical="center" wrapText="1"/>
    </xf>
    <xf numFmtId="3" fontId="14" fillId="2" borderId="16" xfId="5" applyFont="1" applyFill="1" applyBorder="1" applyAlignment="1">
      <alignment horizontal="center" vertical="center" wrapText="1"/>
    </xf>
    <xf numFmtId="3" fontId="14" fillId="2" borderId="20" xfId="5" applyFont="1" applyFill="1" applyBorder="1" applyAlignment="1">
      <alignment horizontal="center" vertical="center" wrapText="1"/>
    </xf>
    <xf numFmtId="3" fontId="14" fillId="2" borderId="10" xfId="5" applyFont="1" applyFill="1" applyBorder="1" applyAlignment="1">
      <alignment horizontal="center" vertical="center" wrapText="1"/>
    </xf>
    <xf numFmtId="3" fontId="14" fillId="2" borderId="3" xfId="5" applyFont="1" applyFill="1" applyBorder="1" applyAlignment="1">
      <alignment horizontal="center" vertical="center" wrapText="1"/>
    </xf>
    <xf numFmtId="3" fontId="14" fillId="2" borderId="4" xfId="5" applyFont="1" applyFill="1" applyBorder="1" applyAlignment="1">
      <alignment horizontal="center" vertical="center" wrapText="1"/>
    </xf>
    <xf numFmtId="3" fontId="14" fillId="2" borderId="5" xfId="5" applyFont="1" applyFill="1" applyBorder="1" applyAlignment="1">
      <alignment horizontal="center" vertical="center" wrapText="1"/>
    </xf>
    <xf numFmtId="3" fontId="14" fillId="2" borderId="6" xfId="5" applyFont="1" applyFill="1" applyBorder="1" applyAlignment="1">
      <alignment horizontal="center" vertical="center" wrapText="1"/>
    </xf>
    <xf numFmtId="3" fontId="14" fillId="2" borderId="18" xfId="5" applyFont="1" applyFill="1" applyBorder="1" applyAlignment="1">
      <alignment horizontal="center" vertical="center" wrapText="1"/>
    </xf>
    <xf numFmtId="3" fontId="14" fillId="2" borderId="41" xfId="5" applyFont="1" applyFill="1" applyBorder="1" applyAlignment="1">
      <alignment horizontal="center" vertical="center" wrapText="1"/>
    </xf>
    <xf numFmtId="3" fontId="14" fillId="8" borderId="47" xfId="5" applyFont="1" applyFill="1" applyBorder="1" applyAlignment="1">
      <alignment horizontal="center" vertical="center" wrapText="1"/>
    </xf>
    <xf numFmtId="3" fontId="14" fillId="2" borderId="134" xfId="5" applyFont="1" applyFill="1" applyBorder="1" applyAlignment="1">
      <alignment horizontal="center" vertical="center" wrapText="1"/>
    </xf>
    <xf numFmtId="3" fontId="14" fillId="2" borderId="145" xfId="5" applyFont="1" applyFill="1" applyBorder="1" applyAlignment="1">
      <alignment horizontal="center" vertical="center" wrapText="1"/>
    </xf>
    <xf numFmtId="3" fontId="14" fillId="0" borderId="123" xfId="5" applyFont="1" applyFill="1" applyBorder="1" applyAlignment="1">
      <alignment horizontal="left" vertical="center" wrapText="1"/>
    </xf>
    <xf numFmtId="3" fontId="14" fillId="0" borderId="124" xfId="5" applyFont="1" applyFill="1" applyBorder="1" applyAlignment="1">
      <alignment horizontal="left" vertical="center" wrapText="1"/>
    </xf>
    <xf numFmtId="3" fontId="14" fillId="2" borderId="1" xfId="5" applyFont="1" applyFill="1" applyBorder="1" applyAlignment="1">
      <alignment horizontal="center" vertical="center"/>
    </xf>
    <xf numFmtId="3" fontId="14" fillId="2" borderId="47" xfId="5" applyFont="1" applyFill="1" applyBorder="1" applyAlignment="1">
      <alignment horizontal="center" vertical="center"/>
    </xf>
    <xf numFmtId="3" fontId="14" fillId="2" borderId="7" xfId="5" applyFont="1" applyFill="1" applyBorder="1" applyAlignment="1">
      <alignment horizontal="center" vertical="center"/>
    </xf>
    <xf numFmtId="3" fontId="14" fillId="2" borderId="156" xfId="5" applyFont="1" applyFill="1" applyBorder="1" applyAlignment="1">
      <alignment horizontal="center" vertical="center"/>
    </xf>
    <xf numFmtId="3" fontId="14" fillId="2" borderId="134" xfId="5" applyFont="1" applyFill="1" applyBorder="1" applyAlignment="1">
      <alignment horizontal="center" vertical="center"/>
    </xf>
    <xf numFmtId="3" fontId="14" fillId="2" borderId="137" xfId="5" applyFont="1" applyFill="1" applyBorder="1" applyAlignment="1">
      <alignment horizontal="center" vertical="center"/>
    </xf>
    <xf numFmtId="3" fontId="14" fillId="2" borderId="15" xfId="5" applyFont="1" applyFill="1" applyBorder="1" applyAlignment="1">
      <alignment horizontal="center" vertical="center" wrapText="1"/>
    </xf>
    <xf numFmtId="3" fontId="14" fillId="2" borderId="19" xfId="5" applyFont="1" applyFill="1" applyBorder="1" applyAlignment="1">
      <alignment horizontal="center" vertical="center" wrapText="1"/>
    </xf>
    <xf numFmtId="3" fontId="14" fillId="2" borderId="3" xfId="5" applyFont="1" applyFill="1" applyBorder="1" applyAlignment="1">
      <alignment horizontal="center" vertical="center"/>
    </xf>
    <xf numFmtId="3" fontId="14" fillId="2" borderId="4" xfId="5" applyFont="1" applyFill="1" applyBorder="1" applyAlignment="1">
      <alignment horizontal="center" vertical="center"/>
    </xf>
    <xf numFmtId="3" fontId="14" fillId="2" borderId="5" xfId="5" applyFont="1" applyFill="1" applyBorder="1" applyAlignment="1">
      <alignment horizontal="center" vertical="center"/>
    </xf>
    <xf numFmtId="3" fontId="14" fillId="2" borderId="6" xfId="5" applyFont="1" applyFill="1" applyBorder="1" applyAlignment="1">
      <alignment horizontal="center" vertical="center"/>
    </xf>
    <xf numFmtId="0" fontId="14" fillId="2" borderId="2" xfId="7" applyFont="1" applyFill="1" applyBorder="1" applyAlignment="1">
      <alignment horizontal="center" vertical="center" wrapText="1"/>
    </xf>
    <xf numFmtId="0" fontId="14" fillId="2" borderId="53" xfId="7" applyFont="1" applyFill="1" applyBorder="1" applyAlignment="1">
      <alignment horizontal="center" vertical="center" wrapText="1"/>
    </xf>
    <xf numFmtId="0" fontId="14" fillId="2" borderId="1" xfId="13" applyFont="1" applyFill="1" applyBorder="1" applyAlignment="1">
      <alignment horizontal="center" vertical="center" wrapText="1"/>
    </xf>
    <xf numFmtId="0" fontId="14" fillId="2" borderId="73" xfId="13" applyFont="1" applyFill="1" applyBorder="1" applyAlignment="1">
      <alignment horizontal="center" vertical="center" wrapText="1"/>
    </xf>
    <xf numFmtId="0" fontId="14" fillId="2" borderId="3" xfId="7" applyFont="1" applyFill="1" applyBorder="1" applyAlignment="1">
      <alignment horizontal="center" vertical="center" wrapText="1"/>
    </xf>
    <xf numFmtId="0" fontId="14" fillId="2" borderId="4" xfId="7" applyFont="1" applyFill="1" applyBorder="1" applyAlignment="1">
      <alignment horizontal="center" vertical="center" wrapText="1"/>
    </xf>
    <xf numFmtId="0" fontId="14" fillId="2" borderId="5" xfId="7" applyFont="1" applyFill="1" applyBorder="1" applyAlignment="1">
      <alignment horizontal="center" vertical="center" wrapText="1"/>
    </xf>
    <xf numFmtId="0" fontId="14" fillId="2" borderId="142" xfId="7" applyFont="1" applyFill="1" applyBorder="1" applyAlignment="1">
      <alignment horizontal="center" vertical="center" wrapText="1"/>
    </xf>
    <xf numFmtId="0" fontId="28" fillId="0" borderId="0" xfId="20" applyFont="1" applyAlignment="1">
      <alignment horizontal="right" vertical="center"/>
    </xf>
    <xf numFmtId="0" fontId="26" fillId="0" borderId="0" xfId="20" applyFont="1" applyAlignment="1">
      <alignment horizontal="center" vertical="center"/>
    </xf>
    <xf numFmtId="0" fontId="26" fillId="0" borderId="0" xfId="20" applyFont="1" applyAlignment="1">
      <alignment horizontal="center" vertical="center" wrapText="1"/>
    </xf>
    <xf numFmtId="0" fontId="29" fillId="0" borderId="0" xfId="20" applyFont="1" applyAlignment="1">
      <alignment horizontal="center" vertical="center"/>
    </xf>
    <xf numFmtId="0" fontId="2" fillId="0" borderId="98" xfId="7" applyBorder="1" applyAlignment="1">
      <alignment horizontal="center" vertical="center"/>
    </xf>
    <xf numFmtId="0" fontId="2" fillId="0" borderId="131" xfId="7" applyBorder="1" applyAlignment="1">
      <alignment horizontal="center" vertical="center"/>
    </xf>
    <xf numFmtId="0" fontId="2" fillId="0" borderId="45" xfId="7" applyBorder="1"/>
    <xf numFmtId="0" fontId="2" fillId="0" borderId="49" xfId="7" applyBorder="1"/>
    <xf numFmtId="0" fontId="2" fillId="0" borderId="101" xfId="7" applyBorder="1" applyAlignment="1">
      <alignment horizontal="center" vertical="center"/>
    </xf>
    <xf numFmtId="0" fontId="2" fillId="0" borderId="131" xfId="7" applyFill="1" applyBorder="1" applyAlignment="1">
      <alignment horizontal="center" wrapText="1"/>
    </xf>
    <xf numFmtId="0" fontId="2" fillId="0" borderId="101" xfId="7" applyFill="1" applyBorder="1" applyAlignment="1">
      <alignment horizontal="center" wrapText="1"/>
    </xf>
    <xf numFmtId="0" fontId="2" fillId="0" borderId="131" xfId="7" applyBorder="1" applyAlignment="1">
      <alignment horizontal="center" vertical="center" textRotation="90"/>
    </xf>
    <xf numFmtId="0" fontId="2" fillId="0" borderId="98" xfId="7" applyBorder="1" applyAlignment="1">
      <alignment horizontal="center" vertical="center" textRotation="90"/>
    </xf>
    <xf numFmtId="0" fontId="2" fillId="0" borderId="139" xfId="7" applyBorder="1" applyAlignment="1">
      <alignment horizontal="center" vertical="center" textRotation="90"/>
    </xf>
    <xf numFmtId="0" fontId="2" fillId="0" borderId="45" xfId="7" applyBorder="1" applyAlignment="1">
      <alignment horizontal="center"/>
    </xf>
    <xf numFmtId="0" fontId="2" fillId="0" borderId="14" xfId="7" applyBorder="1" applyAlignment="1">
      <alignment horizontal="center"/>
    </xf>
    <xf numFmtId="0" fontId="2" fillId="0" borderId="15" xfId="7" applyBorder="1" applyAlignment="1">
      <alignment horizontal="center"/>
    </xf>
    <xf numFmtId="0" fontId="2" fillId="0" borderId="49" xfId="7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0" fontId="2" fillId="0" borderId="50" xfId="7" applyFont="1" applyBorder="1" applyAlignment="1">
      <alignment horizontal="center"/>
    </xf>
    <xf numFmtId="0" fontId="2" fillId="0" borderId="49" xfId="7" applyBorder="1" applyAlignment="1">
      <alignment horizontal="center"/>
    </xf>
    <xf numFmtId="0" fontId="2" fillId="0" borderId="0" xfId="7" applyBorder="1" applyAlignment="1">
      <alignment horizontal="center"/>
    </xf>
    <xf numFmtId="0" fontId="2" fillId="0" borderId="50" xfId="7" applyBorder="1" applyAlignment="1">
      <alignment horizontal="center"/>
    </xf>
    <xf numFmtId="0" fontId="2" fillId="0" borderId="60" xfId="7" applyFont="1" applyBorder="1" applyAlignment="1">
      <alignment horizontal="center"/>
    </xf>
    <xf numFmtId="0" fontId="2" fillId="0" borderId="62" xfId="7" applyFont="1" applyBorder="1" applyAlignment="1">
      <alignment horizontal="center"/>
    </xf>
    <xf numFmtId="0" fontId="2" fillId="0" borderId="61" xfId="7" applyFont="1" applyBorder="1" applyAlignment="1">
      <alignment horizontal="center"/>
    </xf>
    <xf numFmtId="0" fontId="5" fillId="4" borderId="129" xfId="7" applyFont="1" applyFill="1" applyBorder="1" applyAlignment="1">
      <alignment horizontal="center" vertical="center"/>
    </xf>
    <xf numFmtId="0" fontId="5" fillId="4" borderId="130" xfId="7" applyFont="1" applyFill="1" applyBorder="1" applyAlignment="1">
      <alignment horizontal="center" vertical="center"/>
    </xf>
    <xf numFmtId="0" fontId="17" fillId="4" borderId="158" xfId="7" applyFont="1" applyFill="1" applyBorder="1" applyAlignment="1">
      <alignment horizontal="center" wrapText="1"/>
    </xf>
    <xf numFmtId="0" fontId="8" fillId="4" borderId="37" xfId="7" applyFont="1" applyFill="1" applyBorder="1" applyAlignment="1">
      <alignment horizontal="center"/>
    </xf>
    <xf numFmtId="0" fontId="8" fillId="4" borderId="152" xfId="7" applyFont="1" applyFill="1" applyBorder="1" applyAlignment="1">
      <alignment horizontal="center"/>
    </xf>
    <xf numFmtId="0" fontId="5" fillId="4" borderId="159" xfId="7" applyFont="1" applyFill="1" applyBorder="1" applyAlignment="1">
      <alignment horizontal="center" vertical="center"/>
    </xf>
    <xf numFmtId="0" fontId="2" fillId="0" borderId="43" xfId="7" applyFont="1" applyBorder="1" applyAlignment="1">
      <alignment horizontal="center"/>
    </xf>
    <xf numFmtId="0" fontId="2" fillId="0" borderId="43" xfId="7" applyBorder="1" applyAlignment="1">
      <alignment horizontal="center"/>
    </xf>
    <xf numFmtId="0" fontId="2" fillId="0" borderId="132" xfId="7" applyBorder="1" applyAlignment="1">
      <alignment horizontal="center"/>
    </xf>
    <xf numFmtId="0" fontId="2" fillId="0" borderId="8" xfId="7" applyFont="1" applyBorder="1" applyAlignment="1">
      <alignment horizontal="center"/>
    </xf>
    <xf numFmtId="0" fontId="2" fillId="0" borderId="8" xfId="7" applyBorder="1" applyAlignment="1">
      <alignment horizontal="center"/>
    </xf>
    <xf numFmtId="0" fontId="2" fillId="0" borderId="137" xfId="7" applyBorder="1" applyAlignment="1">
      <alignment horizontal="center"/>
    </xf>
    <xf numFmtId="0" fontId="2" fillId="0" borderId="131" xfId="7" applyFill="1" applyBorder="1" applyAlignment="1">
      <alignment horizontal="center" vertical="center" wrapText="1"/>
    </xf>
    <xf numFmtId="0" fontId="2" fillId="0" borderId="101" xfId="7" applyFill="1" applyBorder="1" applyAlignment="1">
      <alignment horizontal="center" vertical="center" wrapText="1"/>
    </xf>
    <xf numFmtId="0" fontId="2" fillId="0" borderId="159" xfId="7" applyBorder="1" applyAlignment="1">
      <alignment horizontal="center" vertical="center" wrapText="1"/>
    </xf>
    <xf numFmtId="0" fontId="2" fillId="0" borderId="160" xfId="7" applyBorder="1" applyAlignment="1">
      <alignment horizontal="center" vertical="center" wrapText="1"/>
    </xf>
    <xf numFmtId="0" fontId="2" fillId="0" borderId="130" xfId="7" applyBorder="1" applyAlignment="1">
      <alignment horizontal="center" vertical="center" wrapText="1"/>
    </xf>
    <xf numFmtId="0" fontId="17" fillId="4" borderId="147" xfId="7" applyFont="1" applyFill="1" applyBorder="1" applyAlignment="1">
      <alignment horizontal="center" wrapText="1"/>
    </xf>
    <xf numFmtId="0" fontId="17" fillId="4" borderId="65" xfId="7" applyFont="1" applyFill="1" applyBorder="1" applyAlignment="1">
      <alignment horizontal="center" wrapText="1"/>
    </xf>
    <xf numFmtId="0" fontId="17" fillId="4" borderId="107" xfId="7" applyFont="1" applyFill="1" applyBorder="1" applyAlignment="1">
      <alignment horizontal="center" wrapText="1"/>
    </xf>
    <xf numFmtId="0" fontId="61" fillId="2" borderId="148" xfId="0" applyFont="1" applyFill="1" applyBorder="1" applyAlignment="1">
      <alignment horizontal="center" vertical="center" wrapText="1"/>
    </xf>
    <xf numFmtId="0" fontId="61" fillId="2" borderId="101" xfId="0" applyFont="1" applyFill="1" applyBorder="1" applyAlignment="1">
      <alignment horizontal="center" vertical="center" wrapText="1"/>
    </xf>
    <xf numFmtId="0" fontId="61" fillId="2" borderId="171" xfId="0" applyFont="1" applyFill="1" applyBorder="1" applyAlignment="1">
      <alignment horizontal="center" vertical="center" wrapText="1"/>
    </xf>
    <xf numFmtId="0" fontId="61" fillId="2" borderId="18" xfId="0" applyFont="1" applyFill="1" applyBorder="1" applyAlignment="1">
      <alignment horizontal="center" vertical="center" wrapText="1"/>
    </xf>
    <xf numFmtId="3" fontId="61" fillId="2" borderId="114" xfId="0" applyNumberFormat="1" applyFont="1" applyFill="1" applyBorder="1" applyAlignment="1">
      <alignment horizontal="center" vertical="center"/>
    </xf>
    <xf numFmtId="0" fontId="61" fillId="2" borderId="114" xfId="0" applyFont="1" applyFill="1" applyBorder="1" applyAlignment="1">
      <alignment horizontal="center" vertical="center"/>
    </xf>
    <xf numFmtId="0" fontId="61" fillId="2" borderId="38" xfId="0" applyFont="1" applyFill="1" applyBorder="1" applyAlignment="1">
      <alignment horizontal="center" vertical="center"/>
    </xf>
    <xf numFmtId="0" fontId="61" fillId="2" borderId="135" xfId="0" applyFont="1" applyFill="1" applyBorder="1" applyAlignment="1">
      <alignment horizontal="center" vertical="center"/>
    </xf>
    <xf numFmtId="0" fontId="60" fillId="0" borderId="143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</cellXfs>
  <cellStyles count="21">
    <cellStyle name="Ezres 5" xfId="19"/>
    <cellStyle name="ktsgv" xfId="5"/>
    <cellStyle name="Normál" xfId="0" builtinId="0"/>
    <cellStyle name="Normál 2" xfId="1"/>
    <cellStyle name="Normál 3" xfId="2"/>
    <cellStyle name="Normál 3 2" xfId="3"/>
    <cellStyle name="Normál 4 2" xfId="7"/>
    <cellStyle name="Normál_2006 évi költségvetés I forduló" xfId="11"/>
    <cellStyle name="Normál_2010 évi költségvetés I forduló KT" xfId="17"/>
    <cellStyle name="Normál_2012 évi költségvetés KT I forduló" xfId="4"/>
    <cellStyle name="Normál_2012 évi normatíva intézményenként" xfId="10"/>
    <cellStyle name="Normál_bevételek" xfId="8"/>
    <cellStyle name="Normál_Hitelfelvételi lehetőség" xfId="20"/>
    <cellStyle name="Normál_kötelezettségvállalások" xfId="16"/>
    <cellStyle name="Normál_Ktgvet rend mód 20111231 KT" xfId="14"/>
    <cellStyle name="Normál_Ktgvetrendmód-0615" xfId="15"/>
    <cellStyle name="Normál_Mátrafüred 2000-2003 költségvetés" xfId="13"/>
    <cellStyle name="Normál_mérleg" xfId="18"/>
    <cellStyle name="Normál_pmbev" xfId="9"/>
    <cellStyle name="Normál_rendelet-módosítás 10-16" xfId="6"/>
    <cellStyle name="SIMA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2" name="Szöveg 1">
          <a:extLst>
            <a:ext uri="{FF2B5EF4-FFF2-40B4-BE49-F238E27FC236}">
              <a16:creationId xmlns:a16="http://schemas.microsoft.com/office/drawing/2014/main" id="{06ADBD6E-D3EC-437D-9759-2E7098846909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3" name="Szöveg 3">
          <a:extLst>
            <a:ext uri="{FF2B5EF4-FFF2-40B4-BE49-F238E27FC236}">
              <a16:creationId xmlns:a16="http://schemas.microsoft.com/office/drawing/2014/main" id="{28CD1485-AE8D-4030-B743-01A20CE4622E}"/>
            </a:ext>
          </a:extLst>
        </xdr:cNvPr>
        <xdr:cNvSpPr txBox="1">
          <a:spLocks noChangeArrowheads="1"/>
        </xdr:cNvSpPr>
      </xdr:nvSpPr>
      <xdr:spPr bwMode="auto">
        <a:xfrm>
          <a:off x="0" y="42005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200" b="0" i="0" u="none" strike="noStrike" baseline="0">
              <a:solidFill>
                <a:srgbClr val="000000"/>
              </a:solidFill>
              <a:latin typeface="Times New Roman CE"/>
              <a:cs typeface="Times New Roman CE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atalin\Asztal\K&#214;LTS&#201;GVET&#201;S\2009.%20&#233;vi%20k&#246;lts&#233;gvet&#233;s\2009.%20j&#250;liusi%20p&#243;tfelm&#233;lr&#233;s\M&#225;solat%20eredetijeGy&#246;ngy&#246;si,1000055,tkt,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6\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SEGIG-PC\Users\Dokumentumok\T&#246;bbc&#233;l&#250;Kist&#233;rs&#233;giT&#225;rsul&#225;s\Normat&#237;va_2007\normat&#237;vafelm&#233;r&#233;s200611h&#243;\4002_kit&#246;lt&#246;tt1204(V&#201;GLEGES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IRAT%202015\K&#246;lts&#233;gvet&#233;sek%20-%20besz&#225;mol&#243;k\&#214;nkorm&#225;nyzat\2015%20&#233;vi%20k&#246;lts&#233;gvet&#233;s%20M&#211;DOS&#205;T&#193;S\2015_06_25\Ktgvet&#233;s_m&#243;dos&#237;t&#225;s_20150625_maradv&#225;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 refreshError="1">
        <row r="10">
          <cell r="O10"/>
          <cell r="P10"/>
          <cell r="Q10"/>
          <cell r="R10"/>
          <cell r="S10"/>
          <cell r="T10"/>
        </row>
        <row r="11">
          <cell r="O11"/>
          <cell r="P11"/>
          <cell r="Q11"/>
          <cell r="R11"/>
          <cell r="S11"/>
          <cell r="T11"/>
        </row>
        <row r="12">
          <cell r="O12" t="str">
            <v>I_1.3</v>
          </cell>
          <cell r="P12" t="str">
            <v>I_1.3</v>
          </cell>
          <cell r="Q12" t="str">
            <v>I_1.3</v>
          </cell>
          <cell r="R12" t="str">
            <v>I_1.3</v>
          </cell>
          <cell r="S12" t="str">
            <v>I_1.3</v>
          </cell>
          <cell r="T12" t="str">
            <v>I_1.3</v>
          </cell>
        </row>
        <row r="13">
          <cell r="O13" t="str">
            <v>I_1.4</v>
          </cell>
          <cell r="P13" t="str">
            <v>I_1.4</v>
          </cell>
          <cell r="Q13" t="str">
            <v>I_1.4</v>
          </cell>
          <cell r="R13" t="str">
            <v>I_1.4</v>
          </cell>
          <cell r="S13" t="str">
            <v>I_1.4</v>
          </cell>
          <cell r="T13" t="str">
            <v>I_1.4</v>
          </cell>
        </row>
        <row r="14">
          <cell r="O14" t="str">
            <v>I_1.5</v>
          </cell>
          <cell r="P14" t="str">
            <v>I_1.5</v>
          </cell>
          <cell r="Q14" t="str">
            <v>I_1.5</v>
          </cell>
          <cell r="R14" t="str">
            <v>I_1.5</v>
          </cell>
          <cell r="S14" t="str">
            <v>I_1.5</v>
          </cell>
          <cell r="T14" t="str">
            <v>I_1.5</v>
          </cell>
        </row>
        <row r="15">
          <cell r="O15" t="str">
            <v>I_1.6</v>
          </cell>
          <cell r="P15" t="str">
            <v>I_1.6</v>
          </cell>
          <cell r="Q15" t="str">
            <v>I_1.6</v>
          </cell>
          <cell r="R15" t="str">
            <v>I_1.6</v>
          </cell>
          <cell r="S15" t="str">
            <v>I_1.6</v>
          </cell>
          <cell r="T15" t="str">
            <v>I_1.6</v>
          </cell>
        </row>
        <row r="16">
          <cell r="O16" t="str">
            <v>I_1.7</v>
          </cell>
          <cell r="P16" t="str">
            <v>I_1.7</v>
          </cell>
          <cell r="Q16" t="str">
            <v>I_1.7</v>
          </cell>
          <cell r="R16" t="str">
            <v>I_1.7</v>
          </cell>
          <cell r="S16" t="str">
            <v>I_1.7</v>
          </cell>
          <cell r="T16" t="str">
            <v>I_1.7</v>
          </cell>
        </row>
        <row r="17">
          <cell r="O17" t="str">
            <v>I_1.8</v>
          </cell>
          <cell r="P17" t="str">
            <v>I_1.8</v>
          </cell>
          <cell r="Q17" t="str">
            <v>I_1.8</v>
          </cell>
          <cell r="R17" t="str">
            <v>I_1.8</v>
          </cell>
          <cell r="S17" t="str">
            <v>I_1.8</v>
          </cell>
          <cell r="T17" t="str">
            <v>I_1.8</v>
          </cell>
        </row>
        <row r="18">
          <cell r="O18" t="str">
            <v>I_1.9</v>
          </cell>
          <cell r="P18" t="str">
            <v>I_1.9</v>
          </cell>
          <cell r="Q18" t="str">
            <v>I_1.9</v>
          </cell>
          <cell r="R18" t="str">
            <v>I_1.9</v>
          </cell>
          <cell r="S18" t="str">
            <v>I_1.9</v>
          </cell>
          <cell r="T18" t="str">
            <v>I_1.9</v>
          </cell>
        </row>
        <row r="19">
          <cell r="O19" t="str">
            <v>I_1.10</v>
          </cell>
          <cell r="P19" t="str">
            <v>I_1.10</v>
          </cell>
          <cell r="Q19" t="str">
            <v>I_1.10</v>
          </cell>
          <cell r="R19" t="str">
            <v>I_1.10</v>
          </cell>
          <cell r="S19" t="str">
            <v>I_1.10</v>
          </cell>
          <cell r="T19" t="str">
            <v>I_1.10</v>
          </cell>
        </row>
        <row r="20">
          <cell r="O20" t="str">
            <v>I_1.11</v>
          </cell>
          <cell r="P20" t="str">
            <v>I_1.11</v>
          </cell>
          <cell r="Q20" t="str">
            <v>I_1.11</v>
          </cell>
          <cell r="R20" t="str">
            <v>I_1.11</v>
          </cell>
          <cell r="S20" t="str">
            <v>I_1.11</v>
          </cell>
          <cell r="T20" t="str">
            <v>I_1.11</v>
          </cell>
        </row>
        <row r="21">
          <cell r="O21" t="str">
            <v>I_1.12</v>
          </cell>
          <cell r="P21" t="str">
            <v>I_1.12</v>
          </cell>
          <cell r="Q21" t="str">
            <v>I_1.12</v>
          </cell>
          <cell r="R21" t="str">
            <v>I_1.12</v>
          </cell>
          <cell r="S21" t="str">
            <v>I_1.12</v>
          </cell>
          <cell r="T21" t="str">
            <v>I_1.12</v>
          </cell>
        </row>
        <row r="22">
          <cell r="O22" t="str">
            <v>I_1.13</v>
          </cell>
          <cell r="P22" t="str">
            <v>I_1.13</v>
          </cell>
          <cell r="Q22" t="str">
            <v>I_1.13</v>
          </cell>
          <cell r="R22" t="str">
            <v>I_1.13</v>
          </cell>
          <cell r="S22" t="str">
            <v>I_1.13</v>
          </cell>
          <cell r="T22" t="str">
            <v>I_1.13</v>
          </cell>
        </row>
        <row r="23">
          <cell r="O23" t="str">
            <v>I_1.14</v>
          </cell>
          <cell r="P23" t="str">
            <v>I_1.14</v>
          </cell>
          <cell r="Q23" t="str">
            <v>I_1.14</v>
          </cell>
          <cell r="R23" t="str">
            <v>I_1.14</v>
          </cell>
          <cell r="S23" t="str">
            <v>I_1.14</v>
          </cell>
          <cell r="T23" t="str">
            <v>I_1.14</v>
          </cell>
        </row>
        <row r="24">
          <cell r="O24" t="str">
            <v>I_1.15</v>
          </cell>
          <cell r="P24" t="str">
            <v>I_1.15</v>
          </cell>
          <cell r="Q24" t="str">
            <v>I_1.15</v>
          </cell>
          <cell r="R24" t="str">
            <v>I_1.15</v>
          </cell>
          <cell r="S24" t="str">
            <v>I_1.15</v>
          </cell>
          <cell r="T24" t="str">
            <v>I_1.15</v>
          </cell>
        </row>
        <row r="25">
          <cell r="O25" t="str">
            <v>I_1.16</v>
          </cell>
          <cell r="P25" t="str">
            <v>I_1.16</v>
          </cell>
          <cell r="Q25" t="str">
            <v>I_1.16</v>
          </cell>
          <cell r="R25" t="str">
            <v>I_1.16</v>
          </cell>
          <cell r="S25" t="str">
            <v>I_1.16</v>
          </cell>
          <cell r="T25" t="str">
            <v>I_1.16</v>
          </cell>
        </row>
        <row r="26">
          <cell r="O26" t="str">
            <v>I_1.17</v>
          </cell>
          <cell r="P26" t="str">
            <v>I_1.17</v>
          </cell>
          <cell r="Q26" t="str">
            <v>I_1.17</v>
          </cell>
          <cell r="R26" t="str">
            <v>I_1.17</v>
          </cell>
          <cell r="S26" t="str">
            <v>I_1.17</v>
          </cell>
          <cell r="T26" t="str">
            <v>I_1.17</v>
          </cell>
        </row>
        <row r="27">
          <cell r="O27" t="str">
            <v>I_1.18</v>
          </cell>
          <cell r="P27" t="str">
            <v>I_1.18</v>
          </cell>
          <cell r="Q27" t="str">
            <v>I_1.18</v>
          </cell>
          <cell r="R27" t="str">
            <v>I_1.18</v>
          </cell>
          <cell r="S27" t="str">
            <v>I_1.18</v>
          </cell>
          <cell r="T27" t="str">
            <v>I_1.18</v>
          </cell>
        </row>
        <row r="28">
          <cell r="O28" t="str">
            <v>I_1.19</v>
          </cell>
          <cell r="P28" t="str">
            <v>I_1.19</v>
          </cell>
          <cell r="Q28" t="str">
            <v>I_1.19</v>
          </cell>
          <cell r="R28" t="str">
            <v>I_1.19</v>
          </cell>
          <cell r="S28" t="str">
            <v>I_1.19</v>
          </cell>
          <cell r="T28" t="str">
            <v>I_1.19</v>
          </cell>
        </row>
        <row r="29">
          <cell r="O29" t="str">
            <v>I_1.20</v>
          </cell>
          <cell r="P29" t="str">
            <v>I_1.20</v>
          </cell>
          <cell r="Q29" t="str">
            <v>I_1.20</v>
          </cell>
          <cell r="R29" t="str">
            <v>I_1.20</v>
          </cell>
          <cell r="S29" t="str">
            <v>I_1.20</v>
          </cell>
          <cell r="T29" t="str">
            <v>I_1.20</v>
          </cell>
        </row>
        <row r="30">
          <cell r="O30" t="str">
            <v>I_1.21</v>
          </cell>
          <cell r="P30" t="str">
            <v>I_1.21</v>
          </cell>
          <cell r="Q30" t="str">
            <v>I_1.21</v>
          </cell>
          <cell r="R30" t="str">
            <v>I_1.21</v>
          </cell>
          <cell r="S30" t="str">
            <v>I_1.21</v>
          </cell>
          <cell r="T30" t="str">
            <v>I_1.21</v>
          </cell>
        </row>
        <row r="31">
          <cell r="O31" t="str">
            <v>I_1.22</v>
          </cell>
          <cell r="P31" t="str">
            <v>I_1.22</v>
          </cell>
          <cell r="Q31" t="str">
            <v>I_1.22</v>
          </cell>
          <cell r="R31" t="str">
            <v>I_1.22</v>
          </cell>
          <cell r="S31" t="str">
            <v>I_1.22</v>
          </cell>
          <cell r="T31" t="str">
            <v>I_1.22</v>
          </cell>
        </row>
        <row r="32">
          <cell r="O32" t="str">
            <v>I_1.23</v>
          </cell>
          <cell r="P32" t="str">
            <v>I_1.23</v>
          </cell>
          <cell r="Q32" t="str">
            <v>I_1.23</v>
          </cell>
          <cell r="R32" t="str">
            <v>I_1.23</v>
          </cell>
          <cell r="S32" t="str">
            <v>I_1.23</v>
          </cell>
          <cell r="T32" t="str">
            <v>I_1.23</v>
          </cell>
        </row>
        <row r="33">
          <cell r="O33" t="str">
            <v>I_1.24</v>
          </cell>
          <cell r="P33" t="str">
            <v>I_1.24</v>
          </cell>
          <cell r="Q33" t="str">
            <v>I_1.24</v>
          </cell>
          <cell r="R33" t="str">
            <v>I_1.24</v>
          </cell>
          <cell r="S33" t="str">
            <v>I_1.24</v>
          </cell>
          <cell r="T33" t="str">
            <v>I_1.24</v>
          </cell>
        </row>
        <row r="34">
          <cell r="O34" t="str">
            <v>I_1.25</v>
          </cell>
          <cell r="P34" t="str">
            <v>I_1.25</v>
          </cell>
          <cell r="Q34" t="str">
            <v>I_1.25</v>
          </cell>
          <cell r="R34" t="str">
            <v>I_1.25</v>
          </cell>
          <cell r="S34" t="str">
            <v>I_1.25</v>
          </cell>
          <cell r="T34" t="str">
            <v>I_1.25</v>
          </cell>
        </row>
        <row r="35">
          <cell r="O35" t="str">
            <v>I_1.26</v>
          </cell>
          <cell r="P35" t="str">
            <v>I_1.26</v>
          </cell>
          <cell r="Q35" t="str">
            <v>I_1.26</v>
          </cell>
          <cell r="R35" t="str">
            <v>I_1.26</v>
          </cell>
          <cell r="S35" t="str">
            <v>I_1.26</v>
          </cell>
          <cell r="T35" t="str">
            <v>I_1.26</v>
          </cell>
        </row>
        <row r="36">
          <cell r="O36" t="str">
            <v>I_1.27</v>
          </cell>
          <cell r="P36" t="str">
            <v>I_1.27</v>
          </cell>
          <cell r="Q36" t="str">
            <v>I_1.27</v>
          </cell>
          <cell r="R36" t="str">
            <v>I_1.27</v>
          </cell>
          <cell r="S36" t="str">
            <v>I_1.27</v>
          </cell>
          <cell r="T36" t="str">
            <v>I_1.27</v>
          </cell>
        </row>
        <row r="37">
          <cell r="O37" t="str">
            <v>I_1.28</v>
          </cell>
          <cell r="P37" t="str">
            <v>I_1.28</v>
          </cell>
          <cell r="Q37" t="str">
            <v>I_1.28</v>
          </cell>
          <cell r="R37" t="str">
            <v>I_1.28</v>
          </cell>
          <cell r="S37" t="str">
            <v>I_1.28</v>
          </cell>
          <cell r="T37" t="str">
            <v>I_1.28</v>
          </cell>
        </row>
        <row r="38">
          <cell r="O38" t="str">
            <v>I_1.29</v>
          </cell>
          <cell r="P38" t="str">
            <v>I_1.29</v>
          </cell>
          <cell r="Q38" t="str">
            <v>I_1.29</v>
          </cell>
          <cell r="R38" t="str">
            <v>I_1.29</v>
          </cell>
          <cell r="S38" t="str">
            <v>I_1.29</v>
          </cell>
          <cell r="T38" t="str">
            <v>I_1.29</v>
          </cell>
        </row>
        <row r="39">
          <cell r="O39" t="str">
            <v>I_1.30</v>
          </cell>
          <cell r="P39" t="str">
            <v>I_1.30</v>
          </cell>
          <cell r="Q39" t="str">
            <v>I_1.30</v>
          </cell>
          <cell r="R39" t="str">
            <v>I_1.30</v>
          </cell>
          <cell r="S39" t="str">
            <v>I_1.30</v>
          </cell>
          <cell r="T39" t="str">
            <v>I_1.30</v>
          </cell>
        </row>
        <row r="40">
          <cell r="O40" t="str">
            <v>I_1.31</v>
          </cell>
          <cell r="P40" t="str">
            <v>I_1.31</v>
          </cell>
          <cell r="Q40" t="str">
            <v>I_1.31</v>
          </cell>
          <cell r="R40" t="str">
            <v>I_1.31</v>
          </cell>
          <cell r="S40" t="str">
            <v>I_1.31</v>
          </cell>
          <cell r="T40" t="str">
            <v>I_1.31</v>
          </cell>
        </row>
        <row r="41">
          <cell r="O41" t="str">
            <v>I_1.32</v>
          </cell>
          <cell r="P41" t="str">
            <v>I_1.32</v>
          </cell>
          <cell r="Q41" t="str">
            <v>I_1.32</v>
          </cell>
          <cell r="R41" t="str">
            <v>I_1.32</v>
          </cell>
          <cell r="S41" t="str">
            <v>I_1.32</v>
          </cell>
          <cell r="T41" t="str">
            <v>I_1.32</v>
          </cell>
        </row>
        <row r="42">
          <cell r="O42" t="str">
            <v>I_1.33</v>
          </cell>
          <cell r="P42" t="str">
            <v>I_1.33</v>
          </cell>
          <cell r="Q42" t="str">
            <v>I_1.33</v>
          </cell>
          <cell r="R42" t="str">
            <v>I_1.33</v>
          </cell>
          <cell r="S42" t="str">
            <v>I_1.33</v>
          </cell>
          <cell r="T42" t="str">
            <v>I_1.33</v>
          </cell>
        </row>
        <row r="43">
          <cell r="O43" t="str">
            <v>I_1.34</v>
          </cell>
          <cell r="P43" t="str">
            <v>I_1.34</v>
          </cell>
          <cell r="Q43" t="str">
            <v>I_1.34</v>
          </cell>
          <cell r="R43" t="str">
            <v>I_1.34</v>
          </cell>
          <cell r="S43" t="str">
            <v>I_1.34</v>
          </cell>
          <cell r="T43" t="str">
            <v>I_1.34</v>
          </cell>
        </row>
        <row r="44">
          <cell r="O44" t="str">
            <v>I_1.35</v>
          </cell>
          <cell r="P44" t="str">
            <v>I_1.35</v>
          </cell>
          <cell r="Q44" t="str">
            <v>I_1.35</v>
          </cell>
          <cell r="R44" t="str">
            <v>I_1.35</v>
          </cell>
          <cell r="S44" t="str">
            <v>I_1.35</v>
          </cell>
          <cell r="T44" t="str">
            <v>I_1.35</v>
          </cell>
        </row>
        <row r="45">
          <cell r="O45" t="str">
            <v>I_1.36</v>
          </cell>
          <cell r="P45" t="str">
            <v>I_1.36</v>
          </cell>
          <cell r="Q45" t="str">
            <v>I_1.36</v>
          </cell>
          <cell r="R45" t="str">
            <v>I_1.36</v>
          </cell>
          <cell r="S45" t="str">
            <v>I_1.36</v>
          </cell>
          <cell r="T45" t="str">
            <v>I_1.36</v>
          </cell>
        </row>
        <row r="46">
          <cell r="O46" t="str">
            <v>I_1.37</v>
          </cell>
          <cell r="P46" t="str">
            <v>I_1.37</v>
          </cell>
          <cell r="Q46" t="str">
            <v>I_1.37</v>
          </cell>
          <cell r="R46" t="str">
            <v>I_1.37</v>
          </cell>
          <cell r="S46" t="str">
            <v>I_1.37</v>
          </cell>
          <cell r="T46" t="str">
            <v>I_1.37</v>
          </cell>
        </row>
        <row r="47">
          <cell r="O47" t="str">
            <v>I_1.38</v>
          </cell>
          <cell r="P47" t="str">
            <v>I_1.38</v>
          </cell>
          <cell r="Q47" t="str">
            <v>I_1.38</v>
          </cell>
          <cell r="R47" t="str">
            <v>I_1.38</v>
          </cell>
          <cell r="S47" t="str">
            <v>I_1.38</v>
          </cell>
          <cell r="T47" t="str">
            <v>I_1.38</v>
          </cell>
        </row>
        <row r="48">
          <cell r="O48" t="str">
            <v>I_1.39</v>
          </cell>
          <cell r="P48" t="str">
            <v>I_1.39</v>
          </cell>
          <cell r="Q48" t="str">
            <v>I_1.39</v>
          </cell>
          <cell r="R48" t="str">
            <v>I_1.39</v>
          </cell>
          <cell r="S48" t="str">
            <v>I_1.39</v>
          </cell>
          <cell r="T48" t="str">
            <v>I_1.39</v>
          </cell>
        </row>
        <row r="49">
          <cell r="O49" t="str">
            <v>I_1.40</v>
          </cell>
          <cell r="P49" t="str">
            <v>I_1.40</v>
          </cell>
          <cell r="Q49" t="str">
            <v>I_1.40</v>
          </cell>
          <cell r="R49" t="str">
            <v>I_1.40</v>
          </cell>
          <cell r="S49" t="str">
            <v>I_1.40</v>
          </cell>
          <cell r="T49" t="str">
            <v>I_1.40</v>
          </cell>
        </row>
        <row r="50">
          <cell r="O50" t="str">
            <v>I_1.41</v>
          </cell>
          <cell r="P50" t="str">
            <v>I_1.41</v>
          </cell>
          <cell r="Q50" t="str">
            <v>I_1.41</v>
          </cell>
          <cell r="R50" t="str">
            <v>I_1.41</v>
          </cell>
          <cell r="S50" t="str">
            <v>I_1.41</v>
          </cell>
          <cell r="T50" t="str">
            <v>I_1.41</v>
          </cell>
        </row>
        <row r="51">
          <cell r="O51" t="str">
            <v>I_1.42</v>
          </cell>
          <cell r="P51" t="str">
            <v>I_1.42</v>
          </cell>
          <cell r="Q51" t="str">
            <v>I_1.42</v>
          </cell>
          <cell r="R51" t="str">
            <v>I_1.42</v>
          </cell>
          <cell r="S51" t="str">
            <v>I_1.42</v>
          </cell>
          <cell r="T51" t="str">
            <v>I_1.42</v>
          </cell>
        </row>
        <row r="52">
          <cell r="O52" t="str">
            <v>I_1.43</v>
          </cell>
          <cell r="P52" t="str">
            <v>I_1.43</v>
          </cell>
          <cell r="Q52" t="str">
            <v>I_1.43</v>
          </cell>
          <cell r="R52" t="str">
            <v>I_1.43</v>
          </cell>
          <cell r="S52" t="str">
            <v>I_1.43</v>
          </cell>
          <cell r="T52" t="str">
            <v>I_1.43</v>
          </cell>
        </row>
        <row r="53">
          <cell r="O53" t="str">
            <v>I_1.44</v>
          </cell>
          <cell r="P53" t="str">
            <v>I_1.44</v>
          </cell>
          <cell r="Q53" t="str">
            <v>I_1.44</v>
          </cell>
          <cell r="R53" t="str">
            <v>I_1.44</v>
          </cell>
          <cell r="S53" t="str">
            <v>I_1.44</v>
          </cell>
          <cell r="T53" t="str">
            <v>I_1.44</v>
          </cell>
        </row>
        <row r="54">
          <cell r="O54" t="str">
            <v>I_1.45</v>
          </cell>
          <cell r="P54" t="str">
            <v>I_1.45</v>
          </cell>
          <cell r="Q54" t="str">
            <v>I_1.45</v>
          </cell>
          <cell r="R54" t="str">
            <v>I_1.45</v>
          </cell>
          <cell r="S54" t="str">
            <v>I_1.45</v>
          </cell>
          <cell r="T54" t="str">
            <v>I_1.45</v>
          </cell>
        </row>
        <row r="55">
          <cell r="O55" t="str">
            <v>I_1.46</v>
          </cell>
          <cell r="P55" t="str">
            <v>I_1.46</v>
          </cell>
          <cell r="Q55" t="str">
            <v>I_1.46</v>
          </cell>
          <cell r="R55" t="str">
            <v>I_1.46</v>
          </cell>
          <cell r="S55" t="str">
            <v>I_1.46</v>
          </cell>
          <cell r="T55" t="str">
            <v>I_1.46</v>
          </cell>
        </row>
        <row r="56">
          <cell r="O56" t="str">
            <v>I_1.47</v>
          </cell>
          <cell r="P56" t="str">
            <v>I_1.47</v>
          </cell>
          <cell r="Q56" t="str">
            <v>I_1.47</v>
          </cell>
          <cell r="R56" t="str">
            <v>I_1.47</v>
          </cell>
          <cell r="S56" t="str">
            <v>I_1.47</v>
          </cell>
          <cell r="T56" t="str">
            <v>I_1.47</v>
          </cell>
        </row>
        <row r="57">
          <cell r="O57" t="str">
            <v>I_1.48</v>
          </cell>
          <cell r="P57" t="str">
            <v>I_1.48</v>
          </cell>
          <cell r="Q57" t="str">
            <v>I_1.48</v>
          </cell>
          <cell r="R57" t="str">
            <v>I_1.48</v>
          </cell>
          <cell r="S57" t="str">
            <v>I_1.48</v>
          </cell>
          <cell r="T57" t="str">
            <v>I_1.48</v>
          </cell>
        </row>
        <row r="58">
          <cell r="O58" t="str">
            <v>I_1.49</v>
          </cell>
          <cell r="P58" t="str">
            <v>I_1.49</v>
          </cell>
          <cell r="Q58" t="str">
            <v>I_1.49</v>
          </cell>
          <cell r="R58" t="str">
            <v>I_1.49</v>
          </cell>
          <cell r="S58" t="str">
            <v>I_1.49</v>
          </cell>
          <cell r="T58" t="str">
            <v>I_1.49</v>
          </cell>
        </row>
        <row r="59">
          <cell r="O59" t="str">
            <v>I_1.50</v>
          </cell>
          <cell r="P59" t="str">
            <v>I_1.50</v>
          </cell>
          <cell r="Q59" t="str">
            <v>I_1.50</v>
          </cell>
          <cell r="R59" t="str">
            <v>I_1.50</v>
          </cell>
          <cell r="S59" t="str">
            <v>I_1.50</v>
          </cell>
          <cell r="T59" t="str">
            <v>I_1.50</v>
          </cell>
        </row>
        <row r="60">
          <cell r="O60" t="str">
            <v>I_1.51</v>
          </cell>
          <cell r="P60" t="str">
            <v>I_1.51</v>
          </cell>
          <cell r="Q60" t="str">
            <v>I_1.51</v>
          </cell>
          <cell r="R60" t="str">
            <v>I_1.51</v>
          </cell>
          <cell r="S60" t="str">
            <v>I_1.51</v>
          </cell>
          <cell r="T60" t="str">
            <v>I_1.51</v>
          </cell>
        </row>
        <row r="61">
          <cell r="O61" t="str">
            <v>I_1.52</v>
          </cell>
          <cell r="P61" t="str">
            <v>I_1.52</v>
          </cell>
          <cell r="Q61" t="str">
            <v>I_1.52</v>
          </cell>
          <cell r="R61" t="str">
            <v>I_1.52</v>
          </cell>
          <cell r="S61" t="str">
            <v>I_1.52</v>
          </cell>
          <cell r="T61" t="str">
            <v>I_1.52</v>
          </cell>
        </row>
        <row r="62">
          <cell r="O62" t="str">
            <v>I_1.53</v>
          </cell>
          <cell r="P62" t="str">
            <v>I_1.53</v>
          </cell>
          <cell r="Q62" t="str">
            <v>I_1.53</v>
          </cell>
          <cell r="R62" t="str">
            <v>I_1.53</v>
          </cell>
          <cell r="S62" t="str">
            <v>I_1.53</v>
          </cell>
          <cell r="T62" t="str">
            <v>I_1.53</v>
          </cell>
        </row>
        <row r="63">
          <cell r="O63" t="str">
            <v>I_1.54</v>
          </cell>
          <cell r="P63" t="str">
            <v>I_1.54</v>
          </cell>
          <cell r="Q63" t="str">
            <v>I_1.54</v>
          </cell>
          <cell r="R63" t="str">
            <v>I_1.54</v>
          </cell>
          <cell r="S63" t="str">
            <v>I_1.54</v>
          </cell>
          <cell r="T63" t="str">
            <v>I_1.54</v>
          </cell>
        </row>
        <row r="64">
          <cell r="O64" t="str">
            <v>I_1.55</v>
          </cell>
          <cell r="P64" t="str">
            <v>I_1.55</v>
          </cell>
          <cell r="Q64" t="str">
            <v>I_1.55</v>
          </cell>
          <cell r="R64" t="str">
            <v>I_1.55</v>
          </cell>
          <cell r="S64" t="str">
            <v>I_1.55</v>
          </cell>
          <cell r="T64" t="str">
            <v>I_1.55</v>
          </cell>
        </row>
        <row r="65">
          <cell r="O65" t="str">
            <v>I_1.56</v>
          </cell>
          <cell r="P65" t="str">
            <v>I_1.56</v>
          </cell>
          <cell r="Q65" t="str">
            <v>I_1.56</v>
          </cell>
          <cell r="R65" t="str">
            <v>I_1.56</v>
          </cell>
          <cell r="S65" t="str">
            <v>I_1.56</v>
          </cell>
          <cell r="T65" t="str">
            <v>I_1.56</v>
          </cell>
        </row>
        <row r="66">
          <cell r="O66" t="str">
            <v>I_1.57</v>
          </cell>
          <cell r="P66" t="str">
            <v>I_1.57</v>
          </cell>
          <cell r="Q66" t="str">
            <v>I_1.57</v>
          </cell>
          <cell r="R66" t="str">
            <v>I_1.57</v>
          </cell>
          <cell r="S66" t="str">
            <v>I_1.57</v>
          </cell>
          <cell r="T66" t="str">
            <v>I_1.57</v>
          </cell>
        </row>
        <row r="67">
          <cell r="O67" t="str">
            <v>I_1.58</v>
          </cell>
          <cell r="P67" t="str">
            <v>I_1.58</v>
          </cell>
          <cell r="Q67" t="str">
            <v>I_1.58</v>
          </cell>
          <cell r="R67" t="str">
            <v>I_1.58</v>
          </cell>
          <cell r="S67" t="str">
            <v>I_1.58</v>
          </cell>
          <cell r="T67" t="str">
            <v>I_1.58</v>
          </cell>
        </row>
        <row r="68">
          <cell r="O68" t="str">
            <v>I_1.59</v>
          </cell>
          <cell r="P68" t="str">
            <v>I_1.59</v>
          </cell>
          <cell r="Q68" t="str">
            <v>I_1.59</v>
          </cell>
          <cell r="R68" t="str">
            <v>I_1.59</v>
          </cell>
          <cell r="S68" t="str">
            <v>I_1.59</v>
          </cell>
          <cell r="T68" t="str">
            <v>I_1.59</v>
          </cell>
        </row>
        <row r="69">
          <cell r="O69" t="str">
            <v>I_1.60</v>
          </cell>
          <cell r="P69" t="str">
            <v>I_1.60</v>
          </cell>
          <cell r="Q69" t="str">
            <v>I_1.60</v>
          </cell>
          <cell r="R69" t="str">
            <v>I_1.60</v>
          </cell>
          <cell r="S69" t="str">
            <v>I_1.60</v>
          </cell>
          <cell r="T69" t="str">
            <v>I_1.60</v>
          </cell>
        </row>
        <row r="70">
          <cell r="O70" t="str">
            <v>I_1.61</v>
          </cell>
          <cell r="P70" t="str">
            <v>I_1.61</v>
          </cell>
          <cell r="Q70" t="str">
            <v>I_1.61</v>
          </cell>
          <cell r="R70" t="str">
            <v>I_1.61</v>
          </cell>
          <cell r="S70" t="str">
            <v>I_1.61</v>
          </cell>
          <cell r="T70" t="str">
            <v>I_1.61</v>
          </cell>
        </row>
        <row r="71">
          <cell r="O71" t="str">
            <v>I_1.62</v>
          </cell>
          <cell r="P71" t="str">
            <v>I_1.62</v>
          </cell>
          <cell r="Q71" t="str">
            <v>I_1.62</v>
          </cell>
          <cell r="R71" t="str">
            <v>I_1.62</v>
          </cell>
          <cell r="S71" t="str">
            <v>I_1.62</v>
          </cell>
          <cell r="T71" t="str">
            <v>I_1.62</v>
          </cell>
        </row>
        <row r="72">
          <cell r="O72" t="str">
            <v>I_1.63</v>
          </cell>
          <cell r="P72" t="str">
            <v>I_1.63</v>
          </cell>
          <cell r="Q72" t="str">
            <v>I_1.63</v>
          </cell>
          <cell r="R72" t="str">
            <v>I_1.63</v>
          </cell>
          <cell r="S72" t="str">
            <v>I_1.63</v>
          </cell>
          <cell r="T72" t="str">
            <v>I_1.63</v>
          </cell>
        </row>
        <row r="73">
          <cell r="O73" t="str">
            <v>I_1.64</v>
          </cell>
          <cell r="P73" t="str">
            <v>I_1.64</v>
          </cell>
          <cell r="Q73" t="str">
            <v>I_1.64</v>
          </cell>
          <cell r="R73" t="str">
            <v>I_1.64</v>
          </cell>
          <cell r="S73" t="str">
            <v>I_1.64</v>
          </cell>
          <cell r="T73" t="str">
            <v>I_1.64</v>
          </cell>
        </row>
        <row r="74">
          <cell r="O74" t="str">
            <v>I_1.65</v>
          </cell>
          <cell r="P74" t="str">
            <v>I_1.65</v>
          </cell>
          <cell r="Q74" t="str">
            <v>I_1.65</v>
          </cell>
          <cell r="R74" t="str">
            <v>I_1.65</v>
          </cell>
          <cell r="S74" t="str">
            <v>I_1.65</v>
          </cell>
          <cell r="T74" t="str">
            <v>I_1.65</v>
          </cell>
        </row>
        <row r="75">
          <cell r="O75" t="str">
            <v>I_1.66</v>
          </cell>
          <cell r="P75" t="str">
            <v>I_1.66</v>
          </cell>
          <cell r="Q75" t="str">
            <v>I_1.66</v>
          </cell>
          <cell r="R75" t="str">
            <v>I_1.66</v>
          </cell>
          <cell r="S75" t="str">
            <v>I_1.66</v>
          </cell>
          <cell r="T75" t="str">
            <v>I_1.66</v>
          </cell>
        </row>
        <row r="76">
          <cell r="O76" t="str">
            <v>I_1.67</v>
          </cell>
          <cell r="P76" t="str">
            <v>I_1.67</v>
          </cell>
          <cell r="Q76" t="str">
            <v>I_1.67</v>
          </cell>
          <cell r="R76" t="str">
            <v>I_1.67</v>
          </cell>
          <cell r="S76" t="str">
            <v>I_1.67</v>
          </cell>
          <cell r="T76" t="str">
            <v>I_1.67</v>
          </cell>
        </row>
        <row r="77">
          <cell r="O77" t="str">
            <v>I_1.68</v>
          </cell>
          <cell r="P77" t="str">
            <v>I_1.68</v>
          </cell>
          <cell r="Q77" t="str">
            <v>I_1.68</v>
          </cell>
          <cell r="R77" t="str">
            <v>I_1.68</v>
          </cell>
          <cell r="S77" t="str">
            <v>I_1.68</v>
          </cell>
          <cell r="T77" t="str">
            <v>I_1.68</v>
          </cell>
        </row>
        <row r="78">
          <cell r="O78" t="str">
            <v>I_1.69</v>
          </cell>
          <cell r="P78" t="str">
            <v>I_1.69</v>
          </cell>
          <cell r="Q78" t="str">
            <v>I_1.69</v>
          </cell>
          <cell r="R78" t="str">
            <v>I_1.69</v>
          </cell>
          <cell r="S78" t="str">
            <v>I_1.69</v>
          </cell>
          <cell r="T78" t="str">
            <v>I_1.69</v>
          </cell>
        </row>
        <row r="79">
          <cell r="O79" t="str">
            <v>I_1.70</v>
          </cell>
          <cell r="P79" t="str">
            <v>I_1.70</v>
          </cell>
          <cell r="Q79" t="str">
            <v>I_1.70</v>
          </cell>
          <cell r="R79" t="str">
            <v>I_1.70</v>
          </cell>
          <cell r="S79" t="str">
            <v>I_1.70</v>
          </cell>
          <cell r="T79" t="str">
            <v>I_1.70</v>
          </cell>
        </row>
        <row r="80">
          <cell r="O80" t="str">
            <v>I_1.71</v>
          </cell>
          <cell r="P80" t="str">
            <v>I_1.71</v>
          </cell>
          <cell r="Q80" t="str">
            <v>I_1.71</v>
          </cell>
          <cell r="R80" t="str">
            <v>I_1.71</v>
          </cell>
          <cell r="S80" t="str">
            <v>I_1.71</v>
          </cell>
          <cell r="T80" t="str">
            <v>I_1.71</v>
          </cell>
        </row>
        <row r="81">
          <cell r="O81" t="str">
            <v>I_1.72</v>
          </cell>
          <cell r="P81" t="str">
            <v>I_1.72</v>
          </cell>
          <cell r="Q81" t="str">
            <v>I_1.72</v>
          </cell>
          <cell r="R81" t="str">
            <v>I_1.72</v>
          </cell>
          <cell r="S81" t="str">
            <v>I_1.72</v>
          </cell>
          <cell r="T81" t="str">
            <v>I_1.72</v>
          </cell>
        </row>
        <row r="82">
          <cell r="O82" t="str">
            <v>I_1.73</v>
          </cell>
          <cell r="P82" t="str">
            <v>I_1.73</v>
          </cell>
          <cell r="Q82" t="str">
            <v>I_1.73</v>
          </cell>
          <cell r="R82" t="str">
            <v>I_1.73</v>
          </cell>
          <cell r="S82" t="str">
            <v>I_1.73</v>
          </cell>
          <cell r="T82" t="str">
            <v>I_1.73</v>
          </cell>
        </row>
        <row r="83">
          <cell r="O83" t="str">
            <v>I_1.74</v>
          </cell>
          <cell r="P83" t="str">
            <v>I_1.74</v>
          </cell>
          <cell r="Q83" t="str">
            <v>I_1.74</v>
          </cell>
          <cell r="R83" t="str">
            <v>I_1.74</v>
          </cell>
          <cell r="S83" t="str">
            <v>I_1.74</v>
          </cell>
          <cell r="T83" t="str">
            <v>I_1.74</v>
          </cell>
        </row>
        <row r="84">
          <cell r="O84" t="str">
            <v>I_1.75</v>
          </cell>
          <cell r="P84" t="str">
            <v>I_1.75</v>
          </cell>
          <cell r="Q84" t="str">
            <v>I_1.75</v>
          </cell>
          <cell r="R84" t="str">
            <v>I_1.75</v>
          </cell>
          <cell r="S84" t="str">
            <v>I_1.75</v>
          </cell>
          <cell r="T84" t="str">
            <v>I_1.75</v>
          </cell>
        </row>
        <row r="85">
          <cell r="O85" t="str">
            <v>I_1.76</v>
          </cell>
          <cell r="P85" t="str">
            <v>I_1.76</v>
          </cell>
          <cell r="Q85" t="str">
            <v>I_1.76</v>
          </cell>
          <cell r="R85" t="str">
            <v>I_1.76</v>
          </cell>
          <cell r="S85" t="str">
            <v>I_1.76</v>
          </cell>
          <cell r="T85" t="str">
            <v>I_1.76</v>
          </cell>
        </row>
        <row r="86">
          <cell r="O86" t="str">
            <v>I_1.77</v>
          </cell>
          <cell r="P86" t="str">
            <v>I_1.77</v>
          </cell>
          <cell r="Q86" t="str">
            <v>I_1.77</v>
          </cell>
          <cell r="R86" t="str">
            <v>I_1.77</v>
          </cell>
          <cell r="S86" t="str">
            <v>I_1.77</v>
          </cell>
          <cell r="T86" t="str">
            <v>I_1.77</v>
          </cell>
        </row>
        <row r="87">
          <cell r="O87" t="str">
            <v>I_1.78</v>
          </cell>
          <cell r="P87" t="str">
            <v>I_1.78</v>
          </cell>
          <cell r="Q87" t="str">
            <v>I_1.78</v>
          </cell>
          <cell r="R87" t="str">
            <v>I_1.78</v>
          </cell>
          <cell r="S87" t="str">
            <v>I_1.78</v>
          </cell>
          <cell r="T87" t="str">
            <v>I_1.78</v>
          </cell>
        </row>
        <row r="88">
          <cell r="O88" t="str">
            <v>I_1.79</v>
          </cell>
          <cell r="P88" t="str">
            <v>I_1.79</v>
          </cell>
          <cell r="Q88" t="str">
            <v>I_1.79</v>
          </cell>
          <cell r="R88" t="str">
            <v>I_1.79</v>
          </cell>
          <cell r="S88" t="str">
            <v>I_1.79</v>
          </cell>
          <cell r="T88" t="str">
            <v>I_1.79</v>
          </cell>
        </row>
        <row r="89">
          <cell r="O89"/>
          <cell r="P89"/>
          <cell r="Q89"/>
          <cell r="R89"/>
          <cell r="S89"/>
          <cell r="T89"/>
        </row>
        <row r="90">
          <cell r="O90"/>
          <cell r="P90"/>
          <cell r="Q90"/>
          <cell r="R90"/>
          <cell r="S90"/>
          <cell r="T90"/>
        </row>
        <row r="91">
          <cell r="O91" t="str">
            <v>I_2.3</v>
          </cell>
          <cell r="P91" t="str">
            <v>I_2.3</v>
          </cell>
          <cell r="Q91" t="str">
            <v>I_2.3</v>
          </cell>
          <cell r="R91" t="str">
            <v>I_2.3</v>
          </cell>
          <cell r="S91" t="str">
            <v>I_2.3</v>
          </cell>
          <cell r="T91" t="str">
            <v>I_2.3</v>
          </cell>
        </row>
        <row r="92">
          <cell r="O92" t="str">
            <v>I_2.4</v>
          </cell>
          <cell r="P92" t="str">
            <v>I_2.4</v>
          </cell>
          <cell r="Q92" t="str">
            <v>I_2.4</v>
          </cell>
          <cell r="R92" t="str">
            <v>I_2.4</v>
          </cell>
          <cell r="S92" t="str">
            <v>I_2.4</v>
          </cell>
          <cell r="T92" t="str">
            <v>I_2.4</v>
          </cell>
        </row>
        <row r="93">
          <cell r="O93" t="str">
            <v>I_2.5</v>
          </cell>
          <cell r="P93" t="str">
            <v>I_2.5</v>
          </cell>
          <cell r="Q93" t="str">
            <v>I_2.5</v>
          </cell>
          <cell r="R93" t="str">
            <v>I_2.5</v>
          </cell>
          <cell r="S93" t="str">
            <v>I_2.5</v>
          </cell>
          <cell r="T93" t="str">
            <v>I_2.5</v>
          </cell>
        </row>
        <row r="94">
          <cell r="O94" t="str">
            <v>I_2.6</v>
          </cell>
          <cell r="P94" t="str">
            <v>I_2.6</v>
          </cell>
          <cell r="Q94" t="str">
            <v>I_2.6</v>
          </cell>
          <cell r="R94" t="str">
            <v>I_2.6</v>
          </cell>
          <cell r="S94" t="str">
            <v>I_2.6</v>
          </cell>
          <cell r="T94" t="str">
            <v>I_2.6</v>
          </cell>
        </row>
        <row r="95">
          <cell r="O95" t="str">
            <v>I_2.7</v>
          </cell>
          <cell r="P95" t="str">
            <v>I_2.7</v>
          </cell>
          <cell r="Q95" t="str">
            <v>I_2.7</v>
          </cell>
          <cell r="R95" t="str">
            <v>I_2.7</v>
          </cell>
          <cell r="S95" t="str">
            <v>I_2.7</v>
          </cell>
          <cell r="T95" t="str">
            <v>I_2.7</v>
          </cell>
        </row>
        <row r="96">
          <cell r="O96" t="str">
            <v>I_2.8</v>
          </cell>
          <cell r="P96" t="str">
            <v>I_2.8</v>
          </cell>
          <cell r="Q96" t="str">
            <v>I_2.8</v>
          </cell>
          <cell r="R96" t="str">
            <v>I_2.8</v>
          </cell>
          <cell r="S96" t="str">
            <v>I_2.8</v>
          </cell>
          <cell r="T96" t="str">
            <v>I_2.8</v>
          </cell>
        </row>
        <row r="97">
          <cell r="O97" t="str">
            <v>I_2.9</v>
          </cell>
          <cell r="P97" t="str">
            <v>I_2.9</v>
          </cell>
          <cell r="Q97" t="str">
            <v>I_2.9</v>
          </cell>
          <cell r="R97" t="str">
            <v>I_2.9</v>
          </cell>
          <cell r="S97" t="str">
            <v>I_2.9</v>
          </cell>
          <cell r="T97" t="str">
            <v>I_2.9</v>
          </cell>
        </row>
        <row r="98">
          <cell r="O98" t="str">
            <v>I_2.10</v>
          </cell>
          <cell r="P98" t="str">
            <v>I_2.10</v>
          </cell>
          <cell r="Q98" t="str">
            <v>I_2.10</v>
          </cell>
          <cell r="R98" t="str">
            <v>I_2.10</v>
          </cell>
          <cell r="S98" t="str">
            <v>I_2.10</v>
          </cell>
          <cell r="T98" t="str">
            <v>I_2.10</v>
          </cell>
        </row>
        <row r="99">
          <cell r="O99" t="str">
            <v>I_2.11</v>
          </cell>
          <cell r="P99" t="str">
            <v>I_2.11</v>
          </cell>
          <cell r="Q99" t="str">
            <v>I_2.11</v>
          </cell>
          <cell r="R99" t="str">
            <v>I_2.11</v>
          </cell>
          <cell r="S99" t="str">
            <v>I_2.11</v>
          </cell>
          <cell r="T99" t="str">
            <v>I_2.11</v>
          </cell>
        </row>
        <row r="100">
          <cell r="O100" t="str">
            <v>I_2.12</v>
          </cell>
          <cell r="P100" t="str">
            <v>I_2.12</v>
          </cell>
          <cell r="Q100" t="str">
            <v>I_2.12</v>
          </cell>
          <cell r="R100" t="str">
            <v>I_2.12</v>
          </cell>
          <cell r="S100" t="str">
            <v>I_2.12</v>
          </cell>
          <cell r="T100" t="str">
            <v>I_2.12</v>
          </cell>
        </row>
        <row r="101">
          <cell r="O101" t="str">
            <v>I_2.13</v>
          </cell>
          <cell r="P101" t="str">
            <v>I_2.13</v>
          </cell>
          <cell r="Q101" t="str">
            <v>I_2.13</v>
          </cell>
          <cell r="R101" t="str">
            <v>I_2.13</v>
          </cell>
          <cell r="S101" t="str">
            <v>I_2.13</v>
          </cell>
          <cell r="T101" t="str">
            <v>I_2.13</v>
          </cell>
        </row>
        <row r="102">
          <cell r="O102" t="str">
            <v>I_2.14</v>
          </cell>
          <cell r="P102" t="str">
            <v>I_2.14</v>
          </cell>
          <cell r="Q102" t="str">
            <v>I_2.14</v>
          </cell>
          <cell r="R102" t="str">
            <v>I_2.14</v>
          </cell>
          <cell r="S102" t="str">
            <v>I_2.14</v>
          </cell>
          <cell r="T102" t="str">
            <v>I_2.14</v>
          </cell>
        </row>
        <row r="103">
          <cell r="O103" t="str">
            <v>I_2.15</v>
          </cell>
          <cell r="P103" t="str">
            <v>I_2.15</v>
          </cell>
          <cell r="Q103" t="str">
            <v>I_2.15</v>
          </cell>
          <cell r="R103" t="str">
            <v>I_2.15</v>
          </cell>
          <cell r="S103" t="str">
            <v>I_2.15</v>
          </cell>
          <cell r="T103" t="str">
            <v>I_2.15</v>
          </cell>
        </row>
        <row r="104">
          <cell r="O104" t="str">
            <v>I_2.16</v>
          </cell>
          <cell r="P104" t="str">
            <v>I_2.16</v>
          </cell>
          <cell r="Q104" t="str">
            <v>I_2.16</v>
          </cell>
          <cell r="R104" t="str">
            <v>I_2.16</v>
          </cell>
          <cell r="S104" t="str">
            <v>I_2.16</v>
          </cell>
          <cell r="T104" t="str">
            <v>I_2.16</v>
          </cell>
        </row>
        <row r="105">
          <cell r="O105" t="str">
            <v>I_2.17</v>
          </cell>
          <cell r="P105" t="str">
            <v>I_2.17</v>
          </cell>
          <cell r="Q105" t="str">
            <v>I_2.17</v>
          </cell>
          <cell r="R105" t="str">
            <v>I_2.17</v>
          </cell>
          <cell r="S105" t="str">
            <v>I_2.17</v>
          </cell>
          <cell r="T105" t="str">
            <v>I_2.17</v>
          </cell>
        </row>
        <row r="106">
          <cell r="O106" t="str">
            <v>I_2.18</v>
          </cell>
          <cell r="P106" t="str">
            <v>I_2.18</v>
          </cell>
          <cell r="Q106" t="str">
            <v>I_2.18</v>
          </cell>
          <cell r="R106" t="str">
            <v>I_2.18</v>
          </cell>
          <cell r="S106" t="str">
            <v>I_2.18</v>
          </cell>
          <cell r="T106" t="str">
            <v>I_2.18</v>
          </cell>
        </row>
        <row r="107">
          <cell r="O107" t="str">
            <v>I_2.19</v>
          </cell>
          <cell r="P107" t="str">
            <v>I_2.19</v>
          </cell>
          <cell r="Q107" t="str">
            <v>I_2.19</v>
          </cell>
          <cell r="R107" t="str">
            <v>I_2.19</v>
          </cell>
          <cell r="S107" t="str">
            <v>I_2.19</v>
          </cell>
          <cell r="T107" t="str">
            <v>I_2.19</v>
          </cell>
        </row>
        <row r="108">
          <cell r="O108" t="str">
            <v>I_2.20</v>
          </cell>
          <cell r="P108" t="str">
            <v>I_2.20</v>
          </cell>
          <cell r="Q108" t="str">
            <v>I_2.20</v>
          </cell>
          <cell r="R108" t="str">
            <v>I_2.20</v>
          </cell>
          <cell r="S108" t="str">
            <v>I_2.20</v>
          </cell>
          <cell r="T108" t="str">
            <v>I_2.20</v>
          </cell>
        </row>
        <row r="109">
          <cell r="O109" t="str">
            <v>I_2.21</v>
          </cell>
          <cell r="P109" t="str">
            <v>I_2.21</v>
          </cell>
          <cell r="Q109" t="str">
            <v>I_2.21</v>
          </cell>
          <cell r="R109" t="str">
            <v>I_2.21</v>
          </cell>
          <cell r="S109" t="str">
            <v>I_2.21</v>
          </cell>
          <cell r="T109" t="str">
            <v>I_2.21</v>
          </cell>
        </row>
        <row r="110">
          <cell r="O110" t="str">
            <v>I_2.22</v>
          </cell>
          <cell r="P110" t="str">
            <v>I_2.22</v>
          </cell>
          <cell r="Q110" t="str">
            <v>I_2.22</v>
          </cell>
          <cell r="R110" t="str">
            <v>I_2.22</v>
          </cell>
          <cell r="S110" t="str">
            <v>I_2.22</v>
          </cell>
          <cell r="T110" t="str">
            <v>I_2.22</v>
          </cell>
        </row>
        <row r="111">
          <cell r="O111" t="str">
            <v>I_2.23</v>
          </cell>
          <cell r="P111" t="str">
            <v>I_2.23</v>
          </cell>
          <cell r="Q111" t="str">
            <v>I_2.23</v>
          </cell>
          <cell r="R111" t="str">
            <v>I_2.23</v>
          </cell>
          <cell r="S111" t="str">
            <v>I_2.23</v>
          </cell>
          <cell r="T111" t="str">
            <v>I_2.23</v>
          </cell>
        </row>
        <row r="112">
          <cell r="O112" t="str">
            <v>I_2.24</v>
          </cell>
          <cell r="P112" t="str">
            <v>I_2.24</v>
          </cell>
          <cell r="Q112" t="str">
            <v>I_2.24</v>
          </cell>
          <cell r="R112" t="str">
            <v>I_2.24</v>
          </cell>
          <cell r="S112" t="str">
            <v>I_2.24</v>
          </cell>
          <cell r="T112" t="str">
            <v>I_2.24</v>
          </cell>
        </row>
        <row r="113">
          <cell r="O113" t="str">
            <v>I_2.25</v>
          </cell>
          <cell r="P113" t="str">
            <v>I_2.25</v>
          </cell>
          <cell r="Q113" t="str">
            <v>I_2.25</v>
          </cell>
          <cell r="R113" t="str">
            <v>I_2.25</v>
          </cell>
          <cell r="S113" t="str">
            <v>I_2.25</v>
          </cell>
          <cell r="T113" t="str">
            <v>I_2.25</v>
          </cell>
        </row>
        <row r="114">
          <cell r="O114" t="str">
            <v>I_2.26</v>
          </cell>
          <cell r="P114" t="str">
            <v>I_2.26</v>
          </cell>
          <cell r="Q114" t="str">
            <v>I_2.26</v>
          </cell>
          <cell r="R114" t="str">
            <v>I_2.26</v>
          </cell>
          <cell r="S114" t="str">
            <v>I_2.26</v>
          </cell>
          <cell r="T114" t="str">
            <v>I_2.26</v>
          </cell>
        </row>
        <row r="115">
          <cell r="O115" t="str">
            <v>I_2.27</v>
          </cell>
          <cell r="P115" t="str">
            <v>I_2.27</v>
          </cell>
          <cell r="Q115" t="str">
            <v>I_2.27</v>
          </cell>
          <cell r="R115" t="str">
            <v>I_2.27</v>
          </cell>
          <cell r="S115" t="str">
            <v>I_2.27</v>
          </cell>
          <cell r="T115" t="str">
            <v>I_2.27</v>
          </cell>
        </row>
        <row r="116">
          <cell r="O116" t="str">
            <v>I_2.28</v>
          </cell>
          <cell r="P116" t="str">
            <v>I_2.28</v>
          </cell>
          <cell r="Q116" t="str">
            <v>I_2.28</v>
          </cell>
          <cell r="R116" t="str">
            <v>I_2.28</v>
          </cell>
          <cell r="S116" t="str">
            <v>I_2.28</v>
          </cell>
          <cell r="T116" t="str">
            <v>I_2.28</v>
          </cell>
        </row>
        <row r="117">
          <cell r="O117" t="str">
            <v>I_2.29</v>
          </cell>
          <cell r="P117" t="str">
            <v>I_2.29</v>
          </cell>
          <cell r="Q117" t="str">
            <v>I_2.29</v>
          </cell>
          <cell r="R117" t="str">
            <v>I_2.29</v>
          </cell>
          <cell r="S117" t="str">
            <v>I_2.29</v>
          </cell>
          <cell r="T117" t="str">
            <v>I_2.29</v>
          </cell>
        </row>
        <row r="118">
          <cell r="O118" t="str">
            <v>I_2.30</v>
          </cell>
          <cell r="P118" t="str">
            <v>I_2.30</v>
          </cell>
          <cell r="Q118" t="str">
            <v>I_2.30</v>
          </cell>
          <cell r="R118" t="str">
            <v>I_2.30</v>
          </cell>
          <cell r="S118" t="str">
            <v>I_2.30</v>
          </cell>
          <cell r="T118" t="str">
            <v>I_2.30</v>
          </cell>
        </row>
        <row r="119">
          <cell r="O119" t="str">
            <v>I_2.31</v>
          </cell>
          <cell r="P119" t="str">
            <v>I_2.31</v>
          </cell>
          <cell r="Q119" t="str">
            <v>I_2.31</v>
          </cell>
          <cell r="R119" t="str">
            <v>I_2.31</v>
          </cell>
          <cell r="S119" t="str">
            <v>I_2.31</v>
          </cell>
          <cell r="T119" t="str">
            <v>I_2.31</v>
          </cell>
        </row>
        <row r="120">
          <cell r="O120" t="str">
            <v>I_2.32</v>
          </cell>
          <cell r="P120" t="str">
            <v>I_2.32</v>
          </cell>
          <cell r="Q120" t="str">
            <v>I_2.32</v>
          </cell>
          <cell r="R120" t="str">
            <v>I_2.32</v>
          </cell>
          <cell r="S120" t="str">
            <v>I_2.32</v>
          </cell>
          <cell r="T120" t="str">
            <v>I_2.32</v>
          </cell>
        </row>
        <row r="121">
          <cell r="O121" t="str">
            <v>I_2.33</v>
          </cell>
          <cell r="P121" t="str">
            <v>I_2.33</v>
          </cell>
          <cell r="Q121" t="str">
            <v>I_2.33</v>
          </cell>
          <cell r="R121" t="str">
            <v>I_2.33</v>
          </cell>
          <cell r="S121" t="str">
            <v>I_2.33</v>
          </cell>
          <cell r="T121" t="str">
            <v>I_2.33</v>
          </cell>
        </row>
        <row r="122">
          <cell r="O122" t="str">
            <v>I_2.34</v>
          </cell>
          <cell r="P122" t="str">
            <v>I_2.34</v>
          </cell>
          <cell r="Q122" t="str">
            <v>I_2.34</v>
          </cell>
          <cell r="R122" t="str">
            <v>I_2.34</v>
          </cell>
          <cell r="S122" t="str">
            <v>I_2.34</v>
          </cell>
          <cell r="T122" t="str">
            <v>I_2.34</v>
          </cell>
        </row>
        <row r="123">
          <cell r="O123" t="str">
            <v>I_2.35</v>
          </cell>
          <cell r="P123" t="str">
            <v>I_2.35</v>
          </cell>
          <cell r="Q123" t="str">
            <v>I_2.35</v>
          </cell>
          <cell r="R123" t="str">
            <v>I_2.35</v>
          </cell>
          <cell r="S123" t="str">
            <v>I_2.35</v>
          </cell>
          <cell r="T123" t="str">
            <v>I_2.35</v>
          </cell>
        </row>
        <row r="124">
          <cell r="O124" t="str">
            <v>I_2.36</v>
          </cell>
          <cell r="P124" t="str">
            <v>I_2.36</v>
          </cell>
          <cell r="Q124" t="str">
            <v>I_2.36</v>
          </cell>
          <cell r="R124" t="str">
            <v>I_2.36</v>
          </cell>
          <cell r="S124" t="str">
            <v>I_2.36</v>
          </cell>
          <cell r="T124" t="str">
            <v>I_2.36</v>
          </cell>
        </row>
        <row r="125">
          <cell r="O125" t="str">
            <v>I_2.37</v>
          </cell>
          <cell r="P125" t="str">
            <v>I_2.37</v>
          </cell>
          <cell r="Q125" t="str">
            <v>I_2.37</v>
          </cell>
          <cell r="R125" t="str">
            <v>I_2.37</v>
          </cell>
          <cell r="S125" t="str">
            <v>I_2.37</v>
          </cell>
          <cell r="T125" t="str">
            <v>I_2.37</v>
          </cell>
        </row>
        <row r="126">
          <cell r="O126" t="str">
            <v>I_2.38</v>
          </cell>
          <cell r="P126" t="str">
            <v>I_2.38</v>
          </cell>
          <cell r="Q126" t="str">
            <v>I_2.38</v>
          </cell>
          <cell r="R126" t="str">
            <v>I_2.38</v>
          </cell>
          <cell r="S126" t="str">
            <v>I_2.38</v>
          </cell>
          <cell r="T126" t="str">
            <v>I_2.38</v>
          </cell>
        </row>
        <row r="127">
          <cell r="O127" t="str">
            <v>I_2.39</v>
          </cell>
          <cell r="P127" t="str">
            <v>I_2.39</v>
          </cell>
          <cell r="Q127" t="str">
            <v>I_2.39</v>
          </cell>
          <cell r="R127" t="str">
            <v>I_2.39</v>
          </cell>
          <cell r="S127" t="str">
            <v>I_2.39</v>
          </cell>
          <cell r="T127" t="str">
            <v>I_2.39</v>
          </cell>
        </row>
        <row r="128">
          <cell r="O128" t="str">
            <v>I_2.40</v>
          </cell>
          <cell r="P128" t="str">
            <v>I_2.40</v>
          </cell>
          <cell r="Q128" t="str">
            <v>I_2.40</v>
          </cell>
          <cell r="R128" t="str">
            <v>I_2.40</v>
          </cell>
          <cell r="S128" t="str">
            <v>I_2.40</v>
          </cell>
          <cell r="T128" t="str">
            <v>I_2.40</v>
          </cell>
        </row>
        <row r="129">
          <cell r="O129"/>
          <cell r="P129"/>
          <cell r="Q129"/>
          <cell r="R129"/>
          <cell r="S129"/>
          <cell r="T129"/>
        </row>
        <row r="130">
          <cell r="O130"/>
          <cell r="P130"/>
          <cell r="Q130"/>
          <cell r="R130"/>
          <cell r="S130"/>
          <cell r="T130"/>
        </row>
        <row r="131">
          <cell r="O131" t="str">
            <v>I_3.3</v>
          </cell>
          <cell r="P131" t="str">
            <v>I_3.3</v>
          </cell>
          <cell r="Q131" t="str">
            <v>I_3.3</v>
          </cell>
          <cell r="R131" t="str">
            <v>I_3.3</v>
          </cell>
          <cell r="S131" t="str">
            <v>I_3.3</v>
          </cell>
          <cell r="T131" t="str">
            <v>I_3.3</v>
          </cell>
        </row>
        <row r="132">
          <cell r="O132" t="str">
            <v>I_3.4</v>
          </cell>
          <cell r="P132" t="str">
            <v>I_3.4</v>
          </cell>
          <cell r="Q132" t="str">
            <v>I_3.4</v>
          </cell>
          <cell r="R132" t="str">
            <v>I_3.4</v>
          </cell>
          <cell r="S132" t="str">
            <v>I_3.4</v>
          </cell>
          <cell r="T132" t="str">
            <v>I_3.4</v>
          </cell>
        </row>
        <row r="133">
          <cell r="O133" t="str">
            <v>I_3.5</v>
          </cell>
          <cell r="P133" t="str">
            <v>I_3.5</v>
          </cell>
          <cell r="Q133" t="str">
            <v>I_3.5</v>
          </cell>
          <cell r="R133" t="str">
            <v>I_3.5</v>
          </cell>
          <cell r="S133" t="str">
            <v>I_3.5</v>
          </cell>
          <cell r="T133" t="str">
            <v>I_3.5</v>
          </cell>
        </row>
        <row r="134">
          <cell r="O134" t="str">
            <v>I_3.6</v>
          </cell>
          <cell r="P134" t="str">
            <v>I_3.6</v>
          </cell>
          <cell r="Q134" t="str">
            <v>I_3.6</v>
          </cell>
          <cell r="R134" t="str">
            <v>I_3.6</v>
          </cell>
          <cell r="S134" t="str">
            <v>I_3.6</v>
          </cell>
          <cell r="T134" t="str">
            <v>I_3.6</v>
          </cell>
        </row>
        <row r="135">
          <cell r="O135" t="str">
            <v>I_3.7</v>
          </cell>
          <cell r="P135" t="str">
            <v>I_3.7</v>
          </cell>
          <cell r="Q135" t="str">
            <v>I_3.7</v>
          </cell>
          <cell r="R135" t="str">
            <v>I_3.7</v>
          </cell>
          <cell r="S135" t="str">
            <v>I_3.7</v>
          </cell>
          <cell r="T135" t="str">
            <v>I_3.7</v>
          </cell>
        </row>
        <row r="136">
          <cell r="O136" t="str">
            <v>I_3.8</v>
          </cell>
          <cell r="P136" t="str">
            <v>I_3.8</v>
          </cell>
          <cell r="Q136" t="str">
            <v>I_3.8</v>
          </cell>
          <cell r="R136" t="str">
            <v>I_3.8</v>
          </cell>
          <cell r="S136" t="str">
            <v>I_3.8</v>
          </cell>
          <cell r="T136" t="str">
            <v>I_3.8</v>
          </cell>
        </row>
        <row r="137">
          <cell r="O137" t="str">
            <v>I_3.9</v>
          </cell>
          <cell r="P137" t="str">
            <v>I_3.9</v>
          </cell>
          <cell r="Q137" t="str">
            <v>I_3.9</v>
          </cell>
          <cell r="R137" t="str">
            <v>I_3.9</v>
          </cell>
          <cell r="S137" t="str">
            <v>I_3.9</v>
          </cell>
          <cell r="T137" t="str">
            <v>I_3.9</v>
          </cell>
        </row>
        <row r="138">
          <cell r="O138" t="str">
            <v>I_3.10</v>
          </cell>
          <cell r="P138" t="str">
            <v>I_3.10</v>
          </cell>
          <cell r="Q138" t="str">
            <v>I_3.10</v>
          </cell>
          <cell r="R138" t="str">
            <v>I_3.10</v>
          </cell>
          <cell r="S138" t="str">
            <v>I_3.10</v>
          </cell>
          <cell r="T138" t="str">
            <v>I_3.10</v>
          </cell>
        </row>
        <row r="139">
          <cell r="O139" t="str">
            <v>I_3.11</v>
          </cell>
          <cell r="P139" t="str">
            <v>I_3.11</v>
          </cell>
          <cell r="Q139" t="str">
            <v>I_3.11</v>
          </cell>
          <cell r="R139" t="str">
            <v>I_3.11</v>
          </cell>
          <cell r="S139" t="str">
            <v>I_3.11</v>
          </cell>
          <cell r="T139" t="str">
            <v>I_3.11</v>
          </cell>
        </row>
        <row r="140">
          <cell r="O140" t="str">
            <v>I_3.12</v>
          </cell>
          <cell r="P140" t="str">
            <v>I_3.12</v>
          </cell>
          <cell r="Q140" t="str">
            <v>I_3.12</v>
          </cell>
          <cell r="R140" t="str">
            <v>I_3.12</v>
          </cell>
          <cell r="S140" t="str">
            <v>I_3.12</v>
          </cell>
          <cell r="T140" t="str">
            <v>I_3.12</v>
          </cell>
        </row>
        <row r="141">
          <cell r="O141" t="str">
            <v>I_3.13</v>
          </cell>
          <cell r="P141" t="str">
            <v>I_3.13</v>
          </cell>
          <cell r="Q141" t="str">
            <v>I_3.13</v>
          </cell>
          <cell r="R141" t="str">
            <v>I_3.13</v>
          </cell>
          <cell r="S141" t="str">
            <v>I_3.13</v>
          </cell>
          <cell r="T141" t="str">
            <v>I_3.13</v>
          </cell>
        </row>
        <row r="142">
          <cell r="O142" t="str">
            <v>I_3.14</v>
          </cell>
          <cell r="P142" t="str">
            <v>I_3.14</v>
          </cell>
          <cell r="Q142" t="str">
            <v>I_3.14</v>
          </cell>
          <cell r="R142" t="str">
            <v>I_3.14</v>
          </cell>
          <cell r="S142" t="str">
            <v>I_3.14</v>
          </cell>
          <cell r="T142" t="str">
            <v>I_3.14</v>
          </cell>
        </row>
        <row r="143">
          <cell r="O143" t="str">
            <v>I_3.15</v>
          </cell>
          <cell r="P143" t="str">
            <v>I_3.15</v>
          </cell>
          <cell r="Q143" t="str">
            <v>I_3.15</v>
          </cell>
          <cell r="R143" t="str">
            <v>I_3.15</v>
          </cell>
          <cell r="S143" t="str">
            <v>I_3.15</v>
          </cell>
          <cell r="T143" t="str">
            <v>I_3.15</v>
          </cell>
        </row>
        <row r="144">
          <cell r="O144" t="str">
            <v>I_3.16</v>
          </cell>
          <cell r="P144" t="str">
            <v>I_3.16</v>
          </cell>
          <cell r="Q144" t="str">
            <v>I_3.16</v>
          </cell>
          <cell r="R144" t="str">
            <v>I_3.16</v>
          </cell>
          <cell r="S144" t="str">
            <v>I_3.16</v>
          </cell>
          <cell r="T144" t="str">
            <v>I_3.16</v>
          </cell>
        </row>
        <row r="145">
          <cell r="O145" t="str">
            <v>I_3.17</v>
          </cell>
          <cell r="P145" t="str">
            <v>I_3.17</v>
          </cell>
          <cell r="Q145" t="str">
            <v>I_3.17</v>
          </cell>
          <cell r="R145" t="str">
            <v>I_3.17</v>
          </cell>
          <cell r="S145" t="str">
            <v>I_3.17</v>
          </cell>
          <cell r="T145" t="str">
            <v>I_3.17</v>
          </cell>
        </row>
        <row r="146">
          <cell r="O146" t="str">
            <v>I_3.18</v>
          </cell>
          <cell r="P146" t="str">
            <v>I_3.18</v>
          </cell>
          <cell r="Q146" t="str">
            <v>I_3.18</v>
          </cell>
          <cell r="R146" t="str">
            <v>I_3.18</v>
          </cell>
          <cell r="S146" t="str">
            <v>I_3.18</v>
          </cell>
          <cell r="T146" t="str">
            <v>I_3.18</v>
          </cell>
        </row>
        <row r="147">
          <cell r="O147" t="str">
            <v>I_3.19</v>
          </cell>
          <cell r="P147" t="str">
            <v>I_3.19</v>
          </cell>
          <cell r="Q147" t="str">
            <v>I_3.19</v>
          </cell>
          <cell r="R147" t="str">
            <v>I_3.19</v>
          </cell>
          <cell r="S147" t="str">
            <v>I_3.19</v>
          </cell>
          <cell r="T147" t="str">
            <v>I_3.19</v>
          </cell>
        </row>
        <row r="148">
          <cell r="O148" t="str">
            <v>I_3.20</v>
          </cell>
          <cell r="P148" t="str">
            <v>I_3.20</v>
          </cell>
          <cell r="Q148" t="str">
            <v>I_3.20</v>
          </cell>
          <cell r="R148" t="str">
            <v>I_3.20</v>
          </cell>
          <cell r="S148" t="str">
            <v>I_3.20</v>
          </cell>
          <cell r="T148" t="str">
            <v>I_3.20</v>
          </cell>
        </row>
        <row r="149">
          <cell r="O149" t="str">
            <v>I_3.21</v>
          </cell>
          <cell r="P149" t="str">
            <v>I_3.21</v>
          </cell>
          <cell r="Q149" t="str">
            <v>I_3.21</v>
          </cell>
          <cell r="R149" t="str">
            <v>I_3.21</v>
          </cell>
          <cell r="S149" t="str">
            <v>I_3.21</v>
          </cell>
          <cell r="T149" t="str">
            <v>I_3.21</v>
          </cell>
        </row>
        <row r="150">
          <cell r="O150" t="str">
            <v>I_3.22</v>
          </cell>
          <cell r="P150" t="str">
            <v>I_3.22</v>
          </cell>
          <cell r="Q150" t="str">
            <v>I_3.22</v>
          </cell>
          <cell r="R150" t="str">
            <v>I_3.22</v>
          </cell>
          <cell r="S150" t="str">
            <v>I_3.22</v>
          </cell>
          <cell r="T150" t="str">
            <v>I_3.22</v>
          </cell>
        </row>
        <row r="151">
          <cell r="O151" t="str">
            <v>I_3.23</v>
          </cell>
          <cell r="P151" t="str">
            <v>I_3.23</v>
          </cell>
          <cell r="Q151" t="str">
            <v>I_3.23</v>
          </cell>
          <cell r="R151" t="str">
            <v>I_3.23</v>
          </cell>
          <cell r="S151" t="str">
            <v>I_3.23</v>
          </cell>
          <cell r="T151" t="str">
            <v>I_3.23</v>
          </cell>
        </row>
        <row r="152">
          <cell r="O152" t="str">
            <v>I_3.24</v>
          </cell>
          <cell r="P152" t="str">
            <v>I_3.24</v>
          </cell>
          <cell r="Q152" t="str">
            <v>I_3.24</v>
          </cell>
          <cell r="R152" t="str">
            <v>I_3.24</v>
          </cell>
          <cell r="S152" t="str">
            <v>I_3.24</v>
          </cell>
          <cell r="T152" t="str">
            <v>I_3.24</v>
          </cell>
        </row>
        <row r="153">
          <cell r="O153" t="str">
            <v>I_3.25</v>
          </cell>
          <cell r="P153" t="str">
            <v>I_3.25</v>
          </cell>
          <cell r="Q153" t="str">
            <v>I_3.25</v>
          </cell>
          <cell r="R153" t="str">
            <v>I_3.25</v>
          </cell>
          <cell r="S153" t="str">
            <v>I_3.25</v>
          </cell>
          <cell r="T153" t="str">
            <v>I_3.25</v>
          </cell>
        </row>
        <row r="154">
          <cell r="O154" t="str">
            <v>I_3.26</v>
          </cell>
          <cell r="P154" t="str">
            <v>I_3.26</v>
          </cell>
          <cell r="Q154" t="str">
            <v>I_3.26</v>
          </cell>
          <cell r="R154" t="str">
            <v>I_3.26</v>
          </cell>
          <cell r="S154" t="str">
            <v>I_3.26</v>
          </cell>
          <cell r="T154" t="str">
            <v>I_3.26</v>
          </cell>
        </row>
        <row r="155">
          <cell r="O155" t="str">
            <v>I_3.27</v>
          </cell>
          <cell r="P155" t="str">
            <v>I_3.27</v>
          </cell>
          <cell r="Q155" t="str">
            <v>I_3.27</v>
          </cell>
          <cell r="R155" t="str">
            <v>I_3.27</v>
          </cell>
          <cell r="S155" t="str">
            <v>I_3.27</v>
          </cell>
          <cell r="T155" t="str">
            <v>I_3.27</v>
          </cell>
        </row>
        <row r="156">
          <cell r="O156" t="str">
            <v>I_4.1</v>
          </cell>
          <cell r="P156" t="str">
            <v>I_4.1</v>
          </cell>
          <cell r="Q156"/>
          <cell r="R156"/>
          <cell r="S156"/>
          <cell r="T156"/>
        </row>
        <row r="157">
          <cell r="O157" t="str">
            <v>I_4.2</v>
          </cell>
          <cell r="P157" t="str">
            <v>I_4.2</v>
          </cell>
          <cell r="Q157"/>
          <cell r="R157"/>
          <cell r="S157"/>
          <cell r="T157"/>
        </row>
        <row r="158">
          <cell r="O158" t="str">
            <v>I_4.3</v>
          </cell>
          <cell r="P158" t="str">
            <v>I_4.3</v>
          </cell>
          <cell r="Q158" t="str">
            <v>I_4.3</v>
          </cell>
          <cell r="R158" t="str">
            <v>I_4.3</v>
          </cell>
          <cell r="S158" t="str">
            <v>I_4.3</v>
          </cell>
          <cell r="T158" t="str">
            <v>I_4.3</v>
          </cell>
        </row>
        <row r="159">
          <cell r="O159" t="str">
            <v>I_4.4</v>
          </cell>
          <cell r="P159" t="str">
            <v>I_4.4</v>
          </cell>
          <cell r="Q159" t="str">
            <v>I_4.4</v>
          </cell>
          <cell r="R159" t="str">
            <v>I_4.4</v>
          </cell>
          <cell r="S159" t="str">
            <v>I_4.4</v>
          </cell>
          <cell r="T159" t="str">
            <v>I_4.4</v>
          </cell>
        </row>
        <row r="160">
          <cell r="O160" t="str">
            <v>I_4.5</v>
          </cell>
          <cell r="P160" t="str">
            <v>I_4.5</v>
          </cell>
          <cell r="Q160" t="str">
            <v>I_4.5</v>
          </cell>
          <cell r="R160" t="str">
            <v>I_4.5</v>
          </cell>
          <cell r="S160" t="str">
            <v>I_4.5</v>
          </cell>
          <cell r="T160" t="str">
            <v>I_4.5</v>
          </cell>
        </row>
        <row r="161">
          <cell r="O161" t="str">
            <v>I_4.6</v>
          </cell>
          <cell r="P161" t="str">
            <v>I_4.6</v>
          </cell>
          <cell r="Q161" t="str">
            <v>I_4.6</v>
          </cell>
          <cell r="R161" t="str">
            <v>I_4.6</v>
          </cell>
          <cell r="S161" t="str">
            <v>I_4.6</v>
          </cell>
          <cell r="T161" t="str">
            <v>I_4.6</v>
          </cell>
        </row>
        <row r="162">
          <cell r="O162" t="str">
            <v>I_4.7</v>
          </cell>
          <cell r="P162" t="str">
            <v>I_4.7</v>
          </cell>
          <cell r="Q162" t="str">
            <v>I_4.7</v>
          </cell>
          <cell r="R162" t="str">
            <v>I_4.7</v>
          </cell>
          <cell r="S162" t="str">
            <v>I_4.7</v>
          </cell>
          <cell r="T162" t="str">
            <v>I_4.7</v>
          </cell>
        </row>
        <row r="163">
          <cell r="O163" t="str">
            <v>I_4.8</v>
          </cell>
          <cell r="P163" t="str">
            <v>I_4.8</v>
          </cell>
          <cell r="Q163" t="str">
            <v>I_4.8</v>
          </cell>
          <cell r="R163" t="str">
            <v>I_4.8</v>
          </cell>
          <cell r="S163" t="str">
            <v>I_4.8</v>
          </cell>
          <cell r="T163" t="str">
            <v>I_4.8</v>
          </cell>
        </row>
        <row r="164">
          <cell r="O164" t="str">
            <v>I_4.9</v>
          </cell>
          <cell r="P164" t="str">
            <v>I_4.9</v>
          </cell>
          <cell r="Q164" t="str">
            <v>I_4.9</v>
          </cell>
          <cell r="R164" t="str">
            <v>I_4.9</v>
          </cell>
          <cell r="S164" t="str">
            <v>I_4.9</v>
          </cell>
          <cell r="T164" t="str">
            <v>I_4.9</v>
          </cell>
        </row>
        <row r="165">
          <cell r="O165" t="str">
            <v>I_4.10</v>
          </cell>
          <cell r="P165" t="str">
            <v>I_4.10</v>
          </cell>
          <cell r="Q165" t="str">
            <v>I_4.10</v>
          </cell>
          <cell r="R165" t="str">
            <v>I_4.10</v>
          </cell>
          <cell r="S165" t="str">
            <v>I_4.10</v>
          </cell>
          <cell r="T165" t="str">
            <v>I_4.10</v>
          </cell>
        </row>
        <row r="166">
          <cell r="O166" t="str">
            <v>I_4.11</v>
          </cell>
          <cell r="P166" t="str">
            <v>I_4.11</v>
          </cell>
          <cell r="Q166" t="str">
            <v>I_4.11</v>
          </cell>
          <cell r="R166" t="str">
            <v>I_4.11</v>
          </cell>
          <cell r="S166" t="str">
            <v>I_4.11</v>
          </cell>
          <cell r="T166" t="str">
            <v>I_4.11</v>
          </cell>
        </row>
        <row r="167">
          <cell r="O167" t="str">
            <v>I_4.12</v>
          </cell>
          <cell r="P167" t="str">
            <v>I_4.12</v>
          </cell>
          <cell r="Q167" t="str">
            <v>I_4.12</v>
          </cell>
          <cell r="R167" t="str">
            <v>I_4.12</v>
          </cell>
          <cell r="S167" t="str">
            <v>I_4.12</v>
          </cell>
          <cell r="T167" t="str">
            <v>I_4.12</v>
          </cell>
        </row>
        <row r="168">
          <cell r="O168" t="str">
            <v>I_4.13</v>
          </cell>
          <cell r="P168" t="str">
            <v>I_4.13</v>
          </cell>
          <cell r="Q168" t="str">
            <v>I_4.13</v>
          </cell>
          <cell r="R168" t="str">
            <v>I_4.13</v>
          </cell>
          <cell r="S168" t="str">
            <v>I_4.13</v>
          </cell>
          <cell r="T168" t="str">
            <v>I_4.13</v>
          </cell>
        </row>
        <row r="169">
          <cell r="O169" t="str">
            <v>I_4.14</v>
          </cell>
          <cell r="P169" t="str">
            <v>I_4.14</v>
          </cell>
          <cell r="Q169" t="str">
            <v>I_4.14</v>
          </cell>
          <cell r="R169" t="str">
            <v>I_4.14</v>
          </cell>
          <cell r="S169" t="str">
            <v>I_4.14</v>
          </cell>
          <cell r="T169" t="str">
            <v>I_4.14</v>
          </cell>
        </row>
        <row r="170">
          <cell r="O170" t="str">
            <v>I_4.15</v>
          </cell>
          <cell r="P170" t="str">
            <v>I_4.15</v>
          </cell>
          <cell r="Q170" t="str">
            <v>I_4.15</v>
          </cell>
          <cell r="R170" t="str">
            <v>I_4.15</v>
          </cell>
          <cell r="S170" t="str">
            <v>I_4.15</v>
          </cell>
          <cell r="T170" t="str">
            <v>I_4.15</v>
          </cell>
        </row>
        <row r="171">
          <cell r="O171" t="str">
            <v>I_4.16</v>
          </cell>
          <cell r="P171" t="str">
            <v>I_4.16</v>
          </cell>
          <cell r="Q171" t="str">
            <v>I_4.16</v>
          </cell>
          <cell r="R171" t="str">
            <v>I_4.16</v>
          </cell>
          <cell r="S171" t="str">
            <v>I_4.16</v>
          </cell>
          <cell r="T171" t="str">
            <v>I_4.16</v>
          </cell>
        </row>
        <row r="172">
          <cell r="O172" t="str">
            <v>I_4.17</v>
          </cell>
          <cell r="P172" t="str">
            <v>I_4.17</v>
          </cell>
          <cell r="Q172" t="str">
            <v>I_4.17</v>
          </cell>
          <cell r="R172" t="str">
            <v>I_4.17</v>
          </cell>
          <cell r="S172" t="str">
            <v>I_4.17</v>
          </cell>
          <cell r="T172" t="str">
            <v>I_4.17</v>
          </cell>
        </row>
        <row r="173">
          <cell r="O173" t="str">
            <v>I_4.18</v>
          </cell>
          <cell r="P173" t="str">
            <v>I_4.18</v>
          </cell>
          <cell r="Q173" t="str">
            <v>I_4.18</v>
          </cell>
          <cell r="R173" t="str">
            <v>I_4.18</v>
          </cell>
          <cell r="S173" t="str">
            <v>I_4.18</v>
          </cell>
          <cell r="T173" t="str">
            <v>I_4.18</v>
          </cell>
        </row>
        <row r="174">
          <cell r="O174" t="str">
            <v>I_4.19</v>
          </cell>
          <cell r="P174" t="str">
            <v>I_4.19</v>
          </cell>
          <cell r="Q174" t="str">
            <v>I_4.19</v>
          </cell>
          <cell r="R174" t="str">
            <v>I_4.19</v>
          </cell>
          <cell r="S174" t="str">
            <v>I_4.19</v>
          </cell>
          <cell r="T174" t="str">
            <v>I_4.19</v>
          </cell>
        </row>
        <row r="175">
          <cell r="O175" t="str">
            <v>I_4.20</v>
          </cell>
          <cell r="P175" t="str">
            <v>I_4.20</v>
          </cell>
          <cell r="Q175" t="str">
            <v>I_4.20</v>
          </cell>
          <cell r="R175" t="str">
            <v>I_4.20</v>
          </cell>
          <cell r="S175" t="str">
            <v>I_4.20</v>
          </cell>
          <cell r="T175" t="str">
            <v>I_4.20</v>
          </cell>
        </row>
        <row r="176">
          <cell r="O176" t="str">
            <v>I_5.1</v>
          </cell>
          <cell r="P176" t="str">
            <v>I_5.1</v>
          </cell>
          <cell r="Q176"/>
          <cell r="R176"/>
          <cell r="S176"/>
          <cell r="T176"/>
        </row>
        <row r="177">
          <cell r="O177" t="str">
            <v>I_5.2</v>
          </cell>
          <cell r="P177" t="str">
            <v>I_5.2</v>
          </cell>
          <cell r="Q177"/>
          <cell r="R177"/>
          <cell r="S177"/>
          <cell r="T177"/>
        </row>
        <row r="178">
          <cell r="O178" t="str">
            <v>I_5.3</v>
          </cell>
          <cell r="P178" t="str">
            <v>I_5.3</v>
          </cell>
          <cell r="Q178" t="str">
            <v>I_5.3</v>
          </cell>
          <cell r="R178" t="str">
            <v>I_5.3</v>
          </cell>
          <cell r="S178" t="str">
            <v>I_5.3</v>
          </cell>
          <cell r="T178" t="str">
            <v>I_5.3</v>
          </cell>
        </row>
        <row r="179">
          <cell r="O179" t="str">
            <v>I_5.4</v>
          </cell>
          <cell r="P179" t="str">
            <v>I_5.4</v>
          </cell>
          <cell r="Q179" t="str">
            <v>I_5.4</v>
          </cell>
          <cell r="R179" t="str">
            <v>I_5.4</v>
          </cell>
          <cell r="S179" t="str">
            <v>I_5.4</v>
          </cell>
          <cell r="T179" t="str">
            <v>I_5.4</v>
          </cell>
        </row>
        <row r="180">
          <cell r="O180" t="str">
            <v>I_5.5</v>
          </cell>
          <cell r="P180" t="str">
            <v>I_5.5</v>
          </cell>
          <cell r="Q180" t="str">
            <v>I_5.5</v>
          </cell>
          <cell r="R180" t="str">
            <v>I_5.5</v>
          </cell>
          <cell r="S180" t="str">
            <v>I_5.5</v>
          </cell>
          <cell r="T180" t="str">
            <v>I_5.5</v>
          </cell>
        </row>
        <row r="181">
          <cell r="O181" t="str">
            <v>I_5.6</v>
          </cell>
          <cell r="P181" t="str">
            <v>I_5.6</v>
          </cell>
          <cell r="Q181" t="str">
            <v>I_5.6</v>
          </cell>
          <cell r="R181" t="str">
            <v>I_5.6</v>
          </cell>
          <cell r="S181" t="str">
            <v>I_5.6</v>
          </cell>
          <cell r="T181" t="str">
            <v>I_5.6</v>
          </cell>
        </row>
        <row r="182">
          <cell r="O182" t="str">
            <v>I_5.7</v>
          </cell>
          <cell r="P182" t="str">
            <v>I_5.7</v>
          </cell>
          <cell r="Q182" t="str">
            <v>I_5.7</v>
          </cell>
          <cell r="R182" t="str">
            <v>I_5.7</v>
          </cell>
          <cell r="S182" t="str">
            <v>I_5.7</v>
          </cell>
          <cell r="T182" t="str">
            <v>I_5.7</v>
          </cell>
        </row>
        <row r="183">
          <cell r="O183" t="str">
            <v>I_5.8</v>
          </cell>
          <cell r="P183" t="str">
            <v>I_5.8</v>
          </cell>
          <cell r="Q183" t="str">
            <v>I_5.8</v>
          </cell>
          <cell r="R183" t="str">
            <v>I_5.8</v>
          </cell>
          <cell r="S183" t="str">
            <v>I_5.8</v>
          </cell>
          <cell r="T183" t="str">
            <v>I_5.8</v>
          </cell>
        </row>
        <row r="184">
          <cell r="O184" t="str">
            <v>I_5.9</v>
          </cell>
          <cell r="P184" t="str">
            <v>I_5.9</v>
          </cell>
          <cell r="Q184" t="str">
            <v>I_5.9</v>
          </cell>
          <cell r="R184" t="str">
            <v>I_5.9</v>
          </cell>
          <cell r="S184" t="str">
            <v>I_5.9</v>
          </cell>
          <cell r="T184" t="str">
            <v>I_5.9</v>
          </cell>
        </row>
        <row r="185">
          <cell r="O185" t="str">
            <v>I_5.10</v>
          </cell>
          <cell r="P185" t="str">
            <v>I_5.10</v>
          </cell>
          <cell r="Q185" t="str">
            <v>I_5.10</v>
          </cell>
          <cell r="R185" t="str">
            <v>I_5.10</v>
          </cell>
          <cell r="S185" t="str">
            <v>I_5.10</v>
          </cell>
          <cell r="T185" t="str">
            <v>I_5.10</v>
          </cell>
        </row>
        <row r="186">
          <cell r="O186" t="str">
            <v>I_5.11</v>
          </cell>
          <cell r="P186" t="str">
            <v>I_5.11</v>
          </cell>
          <cell r="Q186" t="str">
            <v>I_5.11</v>
          </cell>
          <cell r="R186" t="str">
            <v>I_5.11</v>
          </cell>
          <cell r="S186" t="str">
            <v>I_5.11</v>
          </cell>
          <cell r="T186" t="str">
            <v>I_5.11</v>
          </cell>
        </row>
        <row r="187">
          <cell r="O187" t="str">
            <v>I_5.12</v>
          </cell>
          <cell r="P187" t="str">
            <v>I_5.12</v>
          </cell>
          <cell r="Q187" t="str">
            <v>I_5.12</v>
          </cell>
          <cell r="R187" t="str">
            <v>I_5.12</v>
          </cell>
          <cell r="S187" t="str">
            <v>I_5.12</v>
          </cell>
          <cell r="T187" t="str">
            <v>I_5.12</v>
          </cell>
        </row>
        <row r="188">
          <cell r="O188" t="str">
            <v>I_5.13</v>
          </cell>
          <cell r="P188" t="str">
            <v>I_5.13</v>
          </cell>
          <cell r="Q188" t="str">
            <v>I_5.13</v>
          </cell>
          <cell r="R188" t="str">
            <v>I_5.13</v>
          </cell>
          <cell r="S188" t="str">
            <v>I_5.13</v>
          </cell>
          <cell r="T188" t="str">
            <v>I_5.13</v>
          </cell>
        </row>
        <row r="189">
          <cell r="O189" t="str">
            <v>I_5.14</v>
          </cell>
          <cell r="P189" t="str">
            <v>I_5.14</v>
          </cell>
          <cell r="Q189" t="str">
            <v>I_5.14</v>
          </cell>
          <cell r="R189" t="str">
            <v>I_5.14</v>
          </cell>
          <cell r="S189" t="str">
            <v>I_5.14</v>
          </cell>
          <cell r="T189" t="str">
            <v>I_5.14</v>
          </cell>
        </row>
        <row r="190">
          <cell r="O190" t="str">
            <v>I_5.15</v>
          </cell>
          <cell r="P190" t="str">
            <v>I_5.15</v>
          </cell>
          <cell r="Q190" t="str">
            <v>I_5.15</v>
          </cell>
          <cell r="R190" t="str">
            <v>I_5.15</v>
          </cell>
          <cell r="S190" t="str">
            <v>I_5.15</v>
          </cell>
          <cell r="T190" t="str">
            <v>I_5.15</v>
          </cell>
        </row>
        <row r="191">
          <cell r="O191" t="str">
            <v>I_5.16</v>
          </cell>
          <cell r="P191" t="str">
            <v>I_5.16</v>
          </cell>
          <cell r="Q191" t="str">
            <v>I_5.16</v>
          </cell>
          <cell r="R191" t="str">
            <v>I_5.16</v>
          </cell>
          <cell r="S191" t="str">
            <v>I_5.16</v>
          </cell>
          <cell r="T191" t="str">
            <v>I_5.16</v>
          </cell>
        </row>
        <row r="192">
          <cell r="O192" t="str">
            <v>I_6.1</v>
          </cell>
          <cell r="P192" t="str">
            <v>I_6.1</v>
          </cell>
          <cell r="Q192"/>
          <cell r="R192"/>
          <cell r="S192"/>
          <cell r="T192"/>
        </row>
        <row r="193">
          <cell r="O193" t="str">
            <v>I_6.2</v>
          </cell>
          <cell r="P193" t="str">
            <v>I_6.2</v>
          </cell>
          <cell r="Q193"/>
          <cell r="R193"/>
          <cell r="S193"/>
          <cell r="T193"/>
        </row>
        <row r="194">
          <cell r="O194" t="str">
            <v>I_6.3</v>
          </cell>
          <cell r="P194" t="str">
            <v>I_6.3</v>
          </cell>
          <cell r="Q194" t="str">
            <v>I_6.3</v>
          </cell>
          <cell r="R194" t="str">
            <v>I_6.3</v>
          </cell>
          <cell r="S194" t="str">
            <v>I_6.3</v>
          </cell>
          <cell r="T194" t="str">
            <v>I_6.3</v>
          </cell>
        </row>
        <row r="195">
          <cell r="O195" t="str">
            <v>I_6.4</v>
          </cell>
          <cell r="P195" t="str">
            <v>I_6.4</v>
          </cell>
          <cell r="Q195" t="str">
            <v>I_6.4</v>
          </cell>
          <cell r="R195" t="str">
            <v>I_6.4</v>
          </cell>
          <cell r="S195" t="str">
            <v>I_6.4</v>
          </cell>
          <cell r="T195" t="str">
            <v>I_6.4</v>
          </cell>
        </row>
        <row r="196">
          <cell r="O196" t="str">
            <v>I_6.5</v>
          </cell>
          <cell r="P196" t="str">
            <v>I_6.5</v>
          </cell>
          <cell r="Q196" t="str">
            <v>I_6.5</v>
          </cell>
          <cell r="R196" t="str">
            <v>I_6.5</v>
          </cell>
          <cell r="S196" t="str">
            <v>I_6.5</v>
          </cell>
          <cell r="T196" t="str">
            <v>I_6.5</v>
          </cell>
        </row>
        <row r="197">
          <cell r="O197" t="str">
            <v>I_6.6</v>
          </cell>
          <cell r="P197" t="str">
            <v>I_6.6</v>
          </cell>
          <cell r="Q197" t="str">
            <v>I_6.6</v>
          </cell>
          <cell r="R197" t="str">
            <v>I_6.6</v>
          </cell>
          <cell r="S197" t="str">
            <v>I_6.6</v>
          </cell>
          <cell r="T197" t="str">
            <v>I_6.6</v>
          </cell>
        </row>
        <row r="198">
          <cell r="O198" t="str">
            <v>I_6.7</v>
          </cell>
          <cell r="P198" t="str">
            <v>I_6.7</v>
          </cell>
          <cell r="Q198" t="str">
            <v>I_6.7</v>
          </cell>
          <cell r="R198" t="str">
            <v>I_6.7</v>
          </cell>
          <cell r="S198" t="str">
            <v>I_6.7</v>
          </cell>
          <cell r="T198" t="str">
            <v>I_6.7</v>
          </cell>
        </row>
        <row r="199">
          <cell r="O199" t="str">
            <v>I_6.8</v>
          </cell>
          <cell r="P199" t="str">
            <v>I_6.8</v>
          </cell>
          <cell r="Q199" t="str">
            <v>I_6.8</v>
          </cell>
          <cell r="R199" t="str">
            <v>I_6.8</v>
          </cell>
          <cell r="S199" t="str">
            <v>I_6.8</v>
          </cell>
          <cell r="T199" t="str">
            <v>I_6.8</v>
          </cell>
        </row>
        <row r="200">
          <cell r="O200" t="str">
            <v>I_6.9</v>
          </cell>
          <cell r="P200" t="str">
            <v>I_6.9</v>
          </cell>
          <cell r="Q200" t="str">
            <v>I_6.9</v>
          </cell>
          <cell r="R200" t="str">
            <v>I_6.9</v>
          </cell>
          <cell r="S200" t="str">
            <v>I_6.9</v>
          </cell>
          <cell r="T200" t="str">
            <v>I_6.9</v>
          </cell>
        </row>
        <row r="201">
          <cell r="O201" t="str">
            <v>I_6.10</v>
          </cell>
          <cell r="P201" t="str">
            <v>I_6.10</v>
          </cell>
          <cell r="Q201" t="str">
            <v>I_6.10</v>
          </cell>
          <cell r="R201" t="str">
            <v>I_6.10</v>
          </cell>
          <cell r="S201" t="str">
            <v>I_6.10</v>
          </cell>
          <cell r="T201" t="str">
            <v>I_6.10</v>
          </cell>
        </row>
        <row r="202">
          <cell r="O202" t="str">
            <v>I_6.11</v>
          </cell>
          <cell r="P202" t="str">
            <v>I_6.11</v>
          </cell>
          <cell r="Q202" t="str">
            <v>I_6.11</v>
          </cell>
          <cell r="R202" t="str">
            <v>I_6.11</v>
          </cell>
          <cell r="S202" t="str">
            <v>I_6.11</v>
          </cell>
          <cell r="T202" t="str">
            <v>I_6.11</v>
          </cell>
        </row>
        <row r="203">
          <cell r="O203" t="str">
            <v>I_6.12</v>
          </cell>
          <cell r="P203" t="str">
            <v>I_6.12</v>
          </cell>
          <cell r="Q203" t="str">
            <v>I_6.12</v>
          </cell>
          <cell r="R203" t="str">
            <v>I_6.12</v>
          </cell>
          <cell r="S203" t="str">
            <v>I_6.12</v>
          </cell>
          <cell r="T203" t="str">
            <v>I_6.12</v>
          </cell>
        </row>
        <row r="204">
          <cell r="O204" t="str">
            <v>I_6.13</v>
          </cell>
          <cell r="P204" t="str">
            <v>I_6.13</v>
          </cell>
          <cell r="Q204" t="str">
            <v>I_6.13</v>
          </cell>
          <cell r="R204" t="str">
            <v>I_6.13</v>
          </cell>
          <cell r="S204" t="str">
            <v>I_6.13</v>
          </cell>
          <cell r="T204" t="str">
            <v>I_6.13</v>
          </cell>
        </row>
        <row r="205">
          <cell r="O205" t="str">
            <v>I_6.14</v>
          </cell>
          <cell r="P205" t="str">
            <v>I_6.14</v>
          </cell>
          <cell r="Q205" t="str">
            <v>I_6.14</v>
          </cell>
          <cell r="R205" t="str">
            <v>I_6.14</v>
          </cell>
          <cell r="S205" t="str">
            <v>I_6.14</v>
          </cell>
          <cell r="T205" t="str">
            <v>I_6.14</v>
          </cell>
        </row>
        <row r="206">
          <cell r="O206" t="str">
            <v>I_7.1</v>
          </cell>
          <cell r="P206" t="str">
            <v>I_7.1</v>
          </cell>
          <cell r="Q206" t="str">
            <v>I_7.1</v>
          </cell>
          <cell r="R206" t="str">
            <v>I_7.1</v>
          </cell>
          <cell r="S206" t="str">
            <v>I_7.1</v>
          </cell>
          <cell r="T206" t="str">
            <v>I_7.1</v>
          </cell>
        </row>
        <row r="207">
          <cell r="O207" t="str">
            <v>I_7.2</v>
          </cell>
          <cell r="P207" t="str">
            <v>I_7.2</v>
          </cell>
          <cell r="Q207" t="str">
            <v>I_7.2</v>
          </cell>
          <cell r="R207" t="str">
            <v>I_7.2</v>
          </cell>
          <cell r="S207" t="str">
            <v>I_7.2</v>
          </cell>
          <cell r="T207" t="str">
            <v>I_7.2</v>
          </cell>
        </row>
        <row r="208">
          <cell r="O208" t="str">
            <v>I_7.3</v>
          </cell>
          <cell r="P208" t="str">
            <v>I_7.3</v>
          </cell>
          <cell r="Q208" t="str">
            <v>I_7.3</v>
          </cell>
          <cell r="R208" t="str">
            <v>I_7.3</v>
          </cell>
          <cell r="S208" t="str">
            <v>I_7.3</v>
          </cell>
          <cell r="T208" t="str">
            <v>I_7.3</v>
          </cell>
        </row>
        <row r="209">
          <cell r="O209" t="str">
            <v>I_7.4</v>
          </cell>
          <cell r="P209" t="str">
            <v>I_7.4</v>
          </cell>
          <cell r="Q209" t="str">
            <v>I_7.4</v>
          </cell>
          <cell r="R209" t="str">
            <v>I_7.4</v>
          </cell>
          <cell r="S209" t="str">
            <v>I_7.4</v>
          </cell>
          <cell r="T209" t="str">
            <v>I_7.4</v>
          </cell>
        </row>
        <row r="210">
          <cell r="O210" t="str">
            <v>I_7.5</v>
          </cell>
          <cell r="P210" t="str">
            <v>I_7.5</v>
          </cell>
          <cell r="Q210" t="str">
            <v>I_7.5</v>
          </cell>
          <cell r="R210" t="str">
            <v>I_7.5</v>
          </cell>
          <cell r="S210" t="str">
            <v>I_7.5</v>
          </cell>
          <cell r="T210" t="str">
            <v>I_7.5</v>
          </cell>
        </row>
        <row r="211">
          <cell r="O211" t="str">
            <v>I_7.6</v>
          </cell>
          <cell r="P211" t="str">
            <v>I_7.6</v>
          </cell>
          <cell r="Q211" t="str">
            <v>I_7.6</v>
          </cell>
          <cell r="R211" t="str">
            <v>I_7.6</v>
          </cell>
          <cell r="S211" t="str">
            <v>I_7.6</v>
          </cell>
          <cell r="T211" t="str">
            <v>I_7.6</v>
          </cell>
        </row>
        <row r="212">
          <cell r="O212" t="str">
            <v>I_7.7</v>
          </cell>
          <cell r="P212" t="str">
            <v>I_7.7</v>
          </cell>
          <cell r="Q212" t="str">
            <v>I_7.7</v>
          </cell>
          <cell r="R212" t="str">
            <v>I_7.7</v>
          </cell>
          <cell r="S212" t="str">
            <v>I_7.7</v>
          </cell>
          <cell r="T212" t="str">
            <v>I_7.7</v>
          </cell>
        </row>
        <row r="213">
          <cell r="O213" t="str">
            <v>I_7.8</v>
          </cell>
          <cell r="P213" t="str">
            <v>I_7.8</v>
          </cell>
          <cell r="Q213" t="str">
            <v>I_7.8</v>
          </cell>
          <cell r="R213" t="str">
            <v>I_7.8</v>
          </cell>
          <cell r="S213" t="str">
            <v>I_7.8</v>
          </cell>
          <cell r="T213" t="str">
            <v>I_7.8</v>
          </cell>
        </row>
        <row r="214">
          <cell r="O214" t="str">
            <v>I_7.9</v>
          </cell>
          <cell r="P214" t="str">
            <v>I_7.9</v>
          </cell>
          <cell r="Q214" t="str">
            <v>I_7.9</v>
          </cell>
          <cell r="R214" t="str">
            <v>I_7.9</v>
          </cell>
          <cell r="S214" t="str">
            <v>I_7.9</v>
          </cell>
          <cell r="T214" t="str">
            <v>I_7.9</v>
          </cell>
        </row>
        <row r="215">
          <cell r="O215" t="str">
            <v>I_7.10</v>
          </cell>
          <cell r="P215" t="str">
            <v>I_7.10</v>
          </cell>
          <cell r="Q215" t="str">
            <v>I_7.10</v>
          </cell>
          <cell r="R215" t="str">
            <v>I_7.10</v>
          </cell>
          <cell r="S215" t="str">
            <v>I_7.10</v>
          </cell>
          <cell r="T215" t="str">
            <v>I_7.10</v>
          </cell>
        </row>
        <row r="216">
          <cell r="O216" t="str">
            <v>I_7.11</v>
          </cell>
          <cell r="P216" t="str">
            <v>I_7.11</v>
          </cell>
          <cell r="Q216" t="str">
            <v>I_7.11</v>
          </cell>
          <cell r="R216" t="str">
            <v>I_7.11</v>
          </cell>
          <cell r="S216" t="str">
            <v>I_7.11</v>
          </cell>
          <cell r="T216" t="str">
            <v>I_7.11</v>
          </cell>
        </row>
        <row r="217">
          <cell r="O217" t="str">
            <v>I_7.12</v>
          </cell>
          <cell r="P217" t="str">
            <v>I_7.12</v>
          </cell>
          <cell r="Q217" t="str">
            <v>I_7.12</v>
          </cell>
          <cell r="R217" t="str">
            <v>I_7.12</v>
          </cell>
          <cell r="S217" t="str">
            <v>I_7.12</v>
          </cell>
          <cell r="T217" t="str">
            <v>I_7.12</v>
          </cell>
        </row>
        <row r="218">
          <cell r="O218" t="str">
            <v>I_8.1</v>
          </cell>
          <cell r="P218" t="str">
            <v>I_8.1</v>
          </cell>
          <cell r="Q218" t="str">
            <v>I_8.1</v>
          </cell>
          <cell r="R218" t="str">
            <v>I_8.1</v>
          </cell>
          <cell r="S218" t="str">
            <v>I_8.1</v>
          </cell>
          <cell r="T218" t="str">
            <v>I_8.1</v>
          </cell>
        </row>
        <row r="219">
          <cell r="O219" t="str">
            <v>I_8.2</v>
          </cell>
          <cell r="P219" t="str">
            <v>I_8.2</v>
          </cell>
          <cell r="Q219" t="str">
            <v>I_8.2</v>
          </cell>
          <cell r="R219" t="str">
            <v>I_8.2</v>
          </cell>
          <cell r="S219" t="str">
            <v>I_8.2</v>
          </cell>
          <cell r="T219" t="str">
            <v>I_8.2</v>
          </cell>
        </row>
        <row r="220">
          <cell r="O220" t="str">
            <v>I_8.3</v>
          </cell>
          <cell r="P220" t="str">
            <v>I_8.3</v>
          </cell>
          <cell r="Q220" t="str">
            <v>I_8.3</v>
          </cell>
          <cell r="R220" t="str">
            <v>I_8.3</v>
          </cell>
          <cell r="S220" t="str">
            <v>I_8.3</v>
          </cell>
          <cell r="T220" t="str">
            <v>I_8.3</v>
          </cell>
        </row>
        <row r="221">
          <cell r="O221" t="str">
            <v>I_8.4</v>
          </cell>
          <cell r="P221" t="str">
            <v>I_8.4</v>
          </cell>
          <cell r="Q221" t="str">
            <v>I_8.4</v>
          </cell>
          <cell r="R221" t="str">
            <v>I_8.4</v>
          </cell>
          <cell r="S221" t="str">
            <v>I_8.4</v>
          </cell>
          <cell r="T221" t="str">
            <v>I_8.4</v>
          </cell>
        </row>
        <row r="222">
          <cell r="O222" t="str">
            <v>I_8.5</v>
          </cell>
          <cell r="P222" t="str">
            <v>I_8.5</v>
          </cell>
          <cell r="Q222" t="str">
            <v>I_8.5</v>
          </cell>
          <cell r="R222" t="str">
            <v>I_8.5</v>
          </cell>
          <cell r="S222" t="str">
            <v>I_8.5</v>
          </cell>
          <cell r="T222" t="str">
            <v>I_8.5</v>
          </cell>
        </row>
        <row r="223">
          <cell r="O223" t="str">
            <v>I_8.6</v>
          </cell>
          <cell r="P223" t="str">
            <v>I_8.6</v>
          </cell>
          <cell r="Q223" t="str">
            <v>I_8.6</v>
          </cell>
          <cell r="R223" t="str">
            <v>I_8.6</v>
          </cell>
          <cell r="S223" t="str">
            <v>I_8.6</v>
          </cell>
          <cell r="T223" t="str">
            <v>I_8.6</v>
          </cell>
        </row>
        <row r="224">
          <cell r="O224" t="str">
            <v>I_8.7</v>
          </cell>
          <cell r="P224" t="str">
            <v>I_8.7</v>
          </cell>
          <cell r="Q224" t="str">
            <v>I_8.7</v>
          </cell>
          <cell r="R224" t="str">
            <v>I_8.7</v>
          </cell>
          <cell r="S224" t="str">
            <v>I_8.7</v>
          </cell>
          <cell r="T224" t="str">
            <v>I_8.7</v>
          </cell>
        </row>
        <row r="225">
          <cell r="O225" t="str">
            <v>I_8.8</v>
          </cell>
          <cell r="P225" t="str">
            <v>I_8.8</v>
          </cell>
          <cell r="Q225" t="str">
            <v>I_8.8</v>
          </cell>
          <cell r="R225" t="str">
            <v>I_8.8</v>
          </cell>
          <cell r="S225" t="str">
            <v>I_8.8</v>
          </cell>
          <cell r="T225" t="str">
            <v>I_8.8</v>
          </cell>
        </row>
        <row r="226">
          <cell r="O226" t="str">
            <v>I_8.9</v>
          </cell>
          <cell r="P226" t="str">
            <v>I_8.9</v>
          </cell>
          <cell r="Q226" t="str">
            <v>I_8.9</v>
          </cell>
          <cell r="R226" t="str">
            <v>I_8.9</v>
          </cell>
          <cell r="S226" t="str">
            <v>I_8.9</v>
          </cell>
          <cell r="T226" t="str">
            <v>I_8.9</v>
          </cell>
        </row>
        <row r="227">
          <cell r="O227" t="str">
            <v>I_8.10</v>
          </cell>
          <cell r="P227" t="str">
            <v>I_8.10</v>
          </cell>
          <cell r="Q227" t="str">
            <v>I_8.10</v>
          </cell>
          <cell r="R227" t="str">
            <v>I_8.10</v>
          </cell>
          <cell r="S227" t="str">
            <v>I_8.10</v>
          </cell>
          <cell r="T227" t="str">
            <v>I_8.10</v>
          </cell>
        </row>
        <row r="228">
          <cell r="O228" t="str">
            <v>I_9.1</v>
          </cell>
          <cell r="P228" t="str">
            <v>I_9.1</v>
          </cell>
          <cell r="Q228" t="str">
            <v>I_9.1</v>
          </cell>
          <cell r="R228" t="str">
            <v>I_9.1</v>
          </cell>
          <cell r="S228" t="str">
            <v>I_9.1</v>
          </cell>
          <cell r="T228" t="str">
            <v>I_9.1</v>
          </cell>
        </row>
        <row r="229">
          <cell r="O229" t="str">
            <v>I_9.2</v>
          </cell>
          <cell r="P229" t="str">
            <v>I_9.2</v>
          </cell>
          <cell r="Q229" t="str">
            <v>I_9.2</v>
          </cell>
          <cell r="R229" t="str">
            <v>I_9.2</v>
          </cell>
          <cell r="S229" t="str">
            <v>I_9.2</v>
          </cell>
          <cell r="T229" t="str">
            <v>I_9.2</v>
          </cell>
        </row>
        <row r="230">
          <cell r="O230" t="str">
            <v>I_9.3</v>
          </cell>
          <cell r="P230" t="str">
            <v>I_9.3</v>
          </cell>
          <cell r="Q230" t="str">
            <v>I_9.3</v>
          </cell>
          <cell r="R230" t="str">
            <v>I_9.3</v>
          </cell>
          <cell r="S230" t="str">
            <v>I_9.3</v>
          </cell>
          <cell r="T230" t="str">
            <v>I_9.3</v>
          </cell>
        </row>
        <row r="231">
          <cell r="O231" t="str">
            <v>I_9.4</v>
          </cell>
          <cell r="P231" t="str">
            <v>I_9.4</v>
          </cell>
          <cell r="Q231" t="str">
            <v>I_9.4</v>
          </cell>
          <cell r="R231" t="str">
            <v>I_9.4</v>
          </cell>
          <cell r="S231" t="str">
            <v>I_9.4</v>
          </cell>
          <cell r="T231" t="str">
            <v>I_9.4</v>
          </cell>
        </row>
        <row r="232">
          <cell r="O232" t="str">
            <v>I_9.5</v>
          </cell>
          <cell r="P232" t="str">
            <v>I_9.5</v>
          </cell>
          <cell r="Q232" t="str">
            <v>I_9.5</v>
          </cell>
          <cell r="R232" t="str">
            <v>I_9.5</v>
          </cell>
          <cell r="S232" t="str">
            <v>I_9.5</v>
          </cell>
          <cell r="T232" t="str">
            <v>I_9.5</v>
          </cell>
        </row>
        <row r="233">
          <cell r="O233" t="str">
            <v>I_9.6</v>
          </cell>
          <cell r="P233" t="str">
            <v>I_9.6</v>
          </cell>
          <cell r="Q233" t="str">
            <v>I_9.6</v>
          </cell>
          <cell r="R233" t="str">
            <v>I_9.6</v>
          </cell>
          <cell r="S233" t="str">
            <v>I_9.6</v>
          </cell>
          <cell r="T233" t="str">
            <v>I_9.6</v>
          </cell>
        </row>
        <row r="234">
          <cell r="O234" t="str">
            <v>I_9.7</v>
          </cell>
          <cell r="P234" t="str">
            <v>I_9.7</v>
          </cell>
          <cell r="Q234" t="str">
            <v>I_9.7</v>
          </cell>
          <cell r="R234" t="str">
            <v>I_9.7</v>
          </cell>
          <cell r="S234" t="str">
            <v>I_9.7</v>
          </cell>
          <cell r="T234" t="str">
            <v>I_9.7</v>
          </cell>
        </row>
        <row r="235">
          <cell r="O235" t="str">
            <v>I_9.8</v>
          </cell>
          <cell r="P235" t="str">
            <v>I_9.8</v>
          </cell>
          <cell r="Q235" t="str">
            <v>I_9.8</v>
          </cell>
          <cell r="R235" t="str">
            <v>I_9.8</v>
          </cell>
          <cell r="S235" t="str">
            <v>I_9.8</v>
          </cell>
          <cell r="T235" t="str">
            <v>I_9.8</v>
          </cell>
        </row>
        <row r="236">
          <cell r="O236" t="str">
            <v>I_9.9</v>
          </cell>
          <cell r="P236" t="str">
            <v>I_9.9</v>
          </cell>
          <cell r="Q236" t="str">
            <v>I_9.9</v>
          </cell>
          <cell r="R236" t="str">
            <v>I_9.9</v>
          </cell>
          <cell r="S236" t="str">
            <v>I_9.9</v>
          </cell>
          <cell r="T236" t="str">
            <v>I_9.9</v>
          </cell>
        </row>
        <row r="237">
          <cell r="O237" t="str">
            <v>I_10.1</v>
          </cell>
          <cell r="P237" t="str">
            <v>I_10.1</v>
          </cell>
          <cell r="Q237" t="str">
            <v>I_10.1</v>
          </cell>
          <cell r="R237" t="str">
            <v>I_10.1</v>
          </cell>
          <cell r="S237" t="str">
            <v>I_10.1</v>
          </cell>
          <cell r="T237" t="str">
            <v>I_10.1</v>
          </cell>
        </row>
        <row r="238">
          <cell r="O238" t="str">
            <v>I_10.2</v>
          </cell>
          <cell r="P238" t="str">
            <v>I_10.2</v>
          </cell>
          <cell r="Q238" t="str">
            <v>I_10.2</v>
          </cell>
          <cell r="R238" t="str">
            <v>I_10.2</v>
          </cell>
          <cell r="S238" t="str">
            <v>I_10.2</v>
          </cell>
          <cell r="T238" t="str">
            <v>I_10.2</v>
          </cell>
        </row>
        <row r="239">
          <cell r="O239" t="str">
            <v>I_10.3</v>
          </cell>
          <cell r="P239" t="str">
            <v>I_10.3</v>
          </cell>
          <cell r="Q239" t="str">
            <v>I_10.3</v>
          </cell>
          <cell r="R239" t="str">
            <v>I_10.3</v>
          </cell>
          <cell r="S239" t="str">
            <v>I_10.3</v>
          </cell>
          <cell r="T239" t="str">
            <v>I_10.3</v>
          </cell>
        </row>
        <row r="240">
          <cell r="O240" t="str">
            <v>I_10.4</v>
          </cell>
          <cell r="P240" t="str">
            <v>I_10.4</v>
          </cell>
          <cell r="Q240" t="str">
            <v>I_10.4</v>
          </cell>
          <cell r="R240" t="str">
            <v>I_10.4</v>
          </cell>
          <cell r="S240" t="str">
            <v>I_10.4</v>
          </cell>
          <cell r="T240" t="str">
            <v>I_10.4</v>
          </cell>
        </row>
        <row r="241">
          <cell r="O241" t="str">
            <v>I_10.5</v>
          </cell>
          <cell r="P241" t="str">
            <v>I_10.5</v>
          </cell>
          <cell r="Q241" t="str">
            <v>I_10.5</v>
          </cell>
          <cell r="R241" t="str">
            <v>I_10.5</v>
          </cell>
          <cell r="S241" t="str">
            <v>I_10.5</v>
          </cell>
          <cell r="T241" t="str">
            <v>I_10.5</v>
          </cell>
        </row>
        <row r="242">
          <cell r="O242" t="str">
            <v>I_10.6</v>
          </cell>
          <cell r="P242" t="str">
            <v>I_10.6</v>
          </cell>
          <cell r="Q242" t="str">
            <v>I_10.6</v>
          </cell>
          <cell r="R242" t="str">
            <v>I_10.6</v>
          </cell>
          <cell r="S242" t="str">
            <v>I_10.6</v>
          </cell>
          <cell r="T242" t="str">
            <v>I_10.6</v>
          </cell>
        </row>
        <row r="243">
          <cell r="O243" t="str">
            <v>I_10.7</v>
          </cell>
          <cell r="P243" t="str">
            <v>I_10.7</v>
          </cell>
          <cell r="Q243" t="str">
            <v>I_10.7</v>
          </cell>
          <cell r="R243" t="str">
            <v>I_10.7</v>
          </cell>
          <cell r="S243" t="str">
            <v>I_10.7</v>
          </cell>
          <cell r="T243" t="str">
            <v>I_10.7</v>
          </cell>
        </row>
        <row r="244">
          <cell r="O244" t="str">
            <v>I_10.8</v>
          </cell>
          <cell r="P244" t="str">
            <v>I_10.8</v>
          </cell>
          <cell r="Q244" t="str">
            <v>I_10.8</v>
          </cell>
          <cell r="R244" t="str">
            <v>I_10.8</v>
          </cell>
          <cell r="S244" t="str">
            <v>I_10.8</v>
          </cell>
          <cell r="T244" t="str">
            <v>I_10.8</v>
          </cell>
        </row>
        <row r="245">
          <cell r="O245" t="str">
            <v>I_11.1</v>
          </cell>
          <cell r="P245" t="str">
            <v>I_11.1</v>
          </cell>
          <cell r="Q245" t="str">
            <v>I_11.1</v>
          </cell>
          <cell r="R245" t="str">
            <v>I_11.1</v>
          </cell>
          <cell r="S245" t="str">
            <v>I_11.1</v>
          </cell>
          <cell r="T245" t="str">
            <v>I_11.1</v>
          </cell>
        </row>
        <row r="246">
          <cell r="O246" t="str">
            <v>I_11.2</v>
          </cell>
          <cell r="P246" t="str">
            <v>I_11.2</v>
          </cell>
          <cell r="Q246" t="str">
            <v>I_11.2</v>
          </cell>
          <cell r="R246" t="str">
            <v>I_11.2</v>
          </cell>
          <cell r="S246" t="str">
            <v>I_11.2</v>
          </cell>
          <cell r="T246" t="str">
            <v>I_11.2</v>
          </cell>
        </row>
        <row r="247">
          <cell r="O247" t="str">
            <v>I_11.3</v>
          </cell>
          <cell r="P247" t="str">
            <v>I_11.3</v>
          </cell>
          <cell r="Q247" t="str">
            <v>I_11.3</v>
          </cell>
          <cell r="R247" t="str">
            <v>I_11.3</v>
          </cell>
          <cell r="S247" t="str">
            <v>I_11.3</v>
          </cell>
          <cell r="T247" t="str">
            <v>I_11.3</v>
          </cell>
        </row>
        <row r="248">
          <cell r="O248" t="str">
            <v>I_11.4</v>
          </cell>
          <cell r="P248" t="str">
            <v>I_11.4</v>
          </cell>
          <cell r="Q248" t="str">
            <v>I_11.4</v>
          </cell>
          <cell r="R248" t="str">
            <v>I_11.4</v>
          </cell>
          <cell r="S248" t="str">
            <v>I_11.4</v>
          </cell>
          <cell r="T248" t="str">
            <v>I_11.4</v>
          </cell>
        </row>
        <row r="249">
          <cell r="O249" t="str">
            <v>I_11.5</v>
          </cell>
          <cell r="P249" t="str">
            <v>I_11.5</v>
          </cell>
          <cell r="Q249" t="str">
            <v>I_11.5</v>
          </cell>
          <cell r="R249" t="str">
            <v>I_11.5</v>
          </cell>
          <cell r="S249" t="str">
            <v>I_11.5</v>
          </cell>
          <cell r="T249" t="str">
            <v>I_11.5</v>
          </cell>
        </row>
        <row r="250">
          <cell r="O250" t="str">
            <v>I_11.6</v>
          </cell>
          <cell r="P250" t="str">
            <v>I_11.6</v>
          </cell>
          <cell r="Q250" t="str">
            <v>I_11.6</v>
          </cell>
          <cell r="R250" t="str">
            <v>I_11.6</v>
          </cell>
          <cell r="S250" t="str">
            <v>I_11.6</v>
          </cell>
          <cell r="T250" t="str">
            <v>I_11.6</v>
          </cell>
        </row>
        <row r="251">
          <cell r="O251" t="str">
            <v>I_11.7</v>
          </cell>
          <cell r="P251" t="str">
            <v>I_11.7</v>
          </cell>
          <cell r="Q251" t="str">
            <v>I_11.7</v>
          </cell>
          <cell r="R251" t="str">
            <v>I_11.7</v>
          </cell>
          <cell r="S251" t="str">
            <v>I_11.7</v>
          </cell>
          <cell r="T251" t="str">
            <v>I_11.7</v>
          </cell>
        </row>
        <row r="252">
          <cell r="O252" t="str">
            <v>I_11.8</v>
          </cell>
          <cell r="P252" t="str">
            <v>I_11.8</v>
          </cell>
          <cell r="Q252" t="str">
            <v>I_11.8</v>
          </cell>
          <cell r="R252" t="str">
            <v>I_11.8</v>
          </cell>
          <cell r="S252" t="str">
            <v>I_11.8</v>
          </cell>
          <cell r="T252" t="str">
            <v>I_11.8</v>
          </cell>
        </row>
        <row r="253">
          <cell r="O253" t="str">
            <v>I_12.1</v>
          </cell>
          <cell r="P253" t="str">
            <v>I_12.1</v>
          </cell>
          <cell r="Q253" t="str">
            <v>I_12.1</v>
          </cell>
          <cell r="R253" t="str">
            <v>I_12.1</v>
          </cell>
          <cell r="S253" t="str">
            <v>I_12.1</v>
          </cell>
          <cell r="T253" t="str">
            <v>I_12.1</v>
          </cell>
        </row>
        <row r="254">
          <cell r="O254" t="str">
            <v>I_12.2</v>
          </cell>
          <cell r="P254" t="str">
            <v>I_12.2</v>
          </cell>
          <cell r="Q254" t="str">
            <v>I_12.2</v>
          </cell>
          <cell r="R254" t="str">
            <v>I_12.2</v>
          </cell>
          <cell r="S254" t="str">
            <v>I_12.2</v>
          </cell>
          <cell r="T254" t="str">
            <v>I_12.2</v>
          </cell>
        </row>
        <row r="255">
          <cell r="O255" t="str">
            <v>I_12.3</v>
          </cell>
          <cell r="P255" t="str">
            <v>I_12.3</v>
          </cell>
          <cell r="Q255" t="str">
            <v>I_12.3</v>
          </cell>
          <cell r="R255" t="str">
            <v>I_12.3</v>
          </cell>
          <cell r="S255" t="str">
            <v>I_12.3</v>
          </cell>
          <cell r="T255" t="str">
            <v>I_12.3</v>
          </cell>
        </row>
        <row r="256">
          <cell r="O256" t="str">
            <v>I_12.4</v>
          </cell>
          <cell r="P256" t="str">
            <v>I_12.4</v>
          </cell>
          <cell r="Q256" t="str">
            <v>I_12.4</v>
          </cell>
          <cell r="R256" t="str">
            <v>I_12.4</v>
          </cell>
          <cell r="S256" t="str">
            <v>I_12.4</v>
          </cell>
          <cell r="T256" t="str">
            <v>I_12.4</v>
          </cell>
        </row>
        <row r="257">
          <cell r="O257" t="str">
            <v>I_12.5</v>
          </cell>
          <cell r="P257" t="str">
            <v>I_12.5</v>
          </cell>
          <cell r="Q257" t="str">
            <v>I_12.5</v>
          </cell>
          <cell r="R257" t="str">
            <v>I_12.5</v>
          </cell>
          <cell r="S257" t="str">
            <v>I_12.5</v>
          </cell>
          <cell r="T257" t="str">
            <v>I_12.5</v>
          </cell>
        </row>
        <row r="258">
          <cell r="O258" t="str">
            <v>I_12.6</v>
          </cell>
          <cell r="P258" t="str">
            <v>I_12.6</v>
          </cell>
          <cell r="Q258" t="str">
            <v>I_12.6</v>
          </cell>
          <cell r="R258" t="str">
            <v>I_12.6</v>
          </cell>
          <cell r="S258" t="str">
            <v>I_12.6</v>
          </cell>
          <cell r="T258" t="str">
            <v>I_12.6</v>
          </cell>
        </row>
        <row r="259">
          <cell r="O259" t="str">
            <v>I_12.7</v>
          </cell>
          <cell r="P259" t="str">
            <v>I_12.7</v>
          </cell>
          <cell r="Q259" t="str">
            <v>I_12.7</v>
          </cell>
          <cell r="R259" t="str">
            <v>I_12.7</v>
          </cell>
          <cell r="S259" t="str">
            <v>I_12.7</v>
          </cell>
          <cell r="T259" t="str">
            <v>I_12.7</v>
          </cell>
        </row>
        <row r="260">
          <cell r="O260" t="str">
            <v>I_13.1</v>
          </cell>
          <cell r="P260" t="str">
            <v>I_13.1</v>
          </cell>
          <cell r="Q260" t="str">
            <v>I_13.1</v>
          </cell>
          <cell r="R260" t="str">
            <v>I_13.1</v>
          </cell>
          <cell r="S260" t="str">
            <v>I_13.1</v>
          </cell>
          <cell r="T260" t="str">
            <v>I_13.1</v>
          </cell>
        </row>
        <row r="261">
          <cell r="O261" t="str">
            <v>I_13.2</v>
          </cell>
          <cell r="P261" t="str">
            <v>I_13.2</v>
          </cell>
          <cell r="Q261" t="str">
            <v>I_13.2</v>
          </cell>
          <cell r="R261" t="str">
            <v>I_13.2</v>
          </cell>
          <cell r="S261" t="str">
            <v>I_13.2</v>
          </cell>
          <cell r="T261" t="str">
            <v>I_13.2</v>
          </cell>
        </row>
        <row r="262">
          <cell r="O262" t="str">
            <v>I_13.3</v>
          </cell>
          <cell r="P262" t="str">
            <v>I_13.3</v>
          </cell>
          <cell r="Q262" t="str">
            <v>I_13.3</v>
          </cell>
          <cell r="R262" t="str">
            <v>I_13.3</v>
          </cell>
          <cell r="S262" t="str">
            <v>I_13.3</v>
          </cell>
          <cell r="T262" t="str">
            <v>I_13.3</v>
          </cell>
        </row>
        <row r="263">
          <cell r="O263" t="str">
            <v>I_13.4</v>
          </cell>
          <cell r="P263" t="str">
            <v>I_13.4</v>
          </cell>
          <cell r="Q263" t="str">
            <v>I_13.4</v>
          </cell>
          <cell r="R263" t="str">
            <v>I_13.4</v>
          </cell>
          <cell r="S263" t="str">
            <v>I_13.4</v>
          </cell>
          <cell r="T263" t="str">
            <v>I_13.4</v>
          </cell>
        </row>
        <row r="264">
          <cell r="O264" t="str">
            <v>I_13.5</v>
          </cell>
          <cell r="P264" t="str">
            <v>I_13.5</v>
          </cell>
          <cell r="Q264" t="str">
            <v>I_13.5</v>
          </cell>
          <cell r="R264" t="str">
            <v>I_13.5</v>
          </cell>
          <cell r="S264" t="str">
            <v>I_13.5</v>
          </cell>
          <cell r="T264" t="str">
            <v>I_13.5</v>
          </cell>
        </row>
        <row r="265">
          <cell r="O265" t="str">
            <v>I_13.6</v>
          </cell>
          <cell r="P265" t="str">
            <v>I_13.6</v>
          </cell>
          <cell r="Q265" t="str">
            <v>I_13.6</v>
          </cell>
          <cell r="R265" t="str">
            <v>I_13.6</v>
          </cell>
          <cell r="S265" t="str">
            <v>I_13.6</v>
          </cell>
          <cell r="T265" t="str">
            <v>I_13.6</v>
          </cell>
        </row>
        <row r="266">
          <cell r="O266" t="str">
            <v>I_13.7</v>
          </cell>
          <cell r="P266" t="str">
            <v>I_13.7</v>
          </cell>
          <cell r="Q266" t="str">
            <v>I_13.7</v>
          </cell>
          <cell r="R266" t="str">
            <v>I_13.7</v>
          </cell>
          <cell r="S266" t="str">
            <v>I_13.7</v>
          </cell>
          <cell r="T266" t="str">
            <v>I_13.7</v>
          </cell>
        </row>
        <row r="267">
          <cell r="O267" t="str">
            <v>I_14.1</v>
          </cell>
          <cell r="P267" t="str">
            <v>I_14.1</v>
          </cell>
          <cell r="Q267" t="str">
            <v>I_14.1</v>
          </cell>
          <cell r="R267" t="str">
            <v>I_14.1</v>
          </cell>
          <cell r="S267" t="str">
            <v>I_14.1</v>
          </cell>
          <cell r="T267" t="str">
            <v>I_14.1</v>
          </cell>
        </row>
        <row r="268">
          <cell r="O268" t="str">
            <v>I_14.2</v>
          </cell>
          <cell r="P268" t="str">
            <v>I_14.2</v>
          </cell>
          <cell r="Q268" t="str">
            <v>I_14.2</v>
          </cell>
          <cell r="R268" t="str">
            <v>I_14.2</v>
          </cell>
          <cell r="S268" t="str">
            <v>I_14.2</v>
          </cell>
          <cell r="T268" t="str">
            <v>I_14.2</v>
          </cell>
        </row>
        <row r="269">
          <cell r="O269" t="str">
            <v>I_14.3</v>
          </cell>
          <cell r="P269" t="str">
            <v>I_14.3</v>
          </cell>
          <cell r="Q269" t="str">
            <v>I_14.3</v>
          </cell>
          <cell r="R269" t="str">
            <v>I_14.3</v>
          </cell>
          <cell r="S269" t="str">
            <v>I_14.3</v>
          </cell>
          <cell r="T269" t="str">
            <v>I_14.3</v>
          </cell>
        </row>
        <row r="270">
          <cell r="O270" t="str">
            <v>I_14.4</v>
          </cell>
          <cell r="P270" t="str">
            <v>I_14.4</v>
          </cell>
          <cell r="Q270" t="str">
            <v>I_14.4</v>
          </cell>
          <cell r="R270" t="str">
            <v>I_14.4</v>
          </cell>
          <cell r="S270" t="str">
            <v>I_14.4</v>
          </cell>
          <cell r="T270" t="str">
            <v>I_14.4</v>
          </cell>
        </row>
        <row r="271">
          <cell r="O271" t="str">
            <v>I_14.5</v>
          </cell>
          <cell r="P271" t="str">
            <v>I_14.5</v>
          </cell>
          <cell r="Q271" t="str">
            <v>I_14.5</v>
          </cell>
          <cell r="R271" t="str">
            <v>I_14.5</v>
          </cell>
          <cell r="S271" t="str">
            <v>I_14.5</v>
          </cell>
          <cell r="T271" t="str">
            <v>I_14.5</v>
          </cell>
        </row>
        <row r="272">
          <cell r="O272" t="str">
            <v>I_14.6</v>
          </cell>
          <cell r="P272" t="str">
            <v>I_14.6</v>
          </cell>
          <cell r="Q272" t="str">
            <v>I_14.6</v>
          </cell>
          <cell r="R272" t="str">
            <v>I_14.6</v>
          </cell>
          <cell r="S272" t="str">
            <v>I_14.6</v>
          </cell>
          <cell r="T272" t="str">
            <v>I_14.6</v>
          </cell>
        </row>
        <row r="273">
          <cell r="O273" t="str">
            <v>I_15.1</v>
          </cell>
          <cell r="P273" t="str">
            <v>I_15.1</v>
          </cell>
          <cell r="Q273" t="str">
            <v>I_15.1</v>
          </cell>
          <cell r="R273" t="str">
            <v>I_15.1</v>
          </cell>
          <cell r="S273" t="str">
            <v>I_15.1</v>
          </cell>
          <cell r="T273" t="str">
            <v>I_15.1</v>
          </cell>
        </row>
        <row r="274">
          <cell r="O274" t="str">
            <v>I_15.2</v>
          </cell>
          <cell r="P274" t="str">
            <v>I_15.2</v>
          </cell>
          <cell r="Q274" t="str">
            <v>I_15.2</v>
          </cell>
          <cell r="R274" t="str">
            <v>I_15.2</v>
          </cell>
          <cell r="S274" t="str">
            <v>I_15.2</v>
          </cell>
          <cell r="T274" t="str">
            <v>I_15.2</v>
          </cell>
        </row>
        <row r="275">
          <cell r="O275" t="str">
            <v>I_15.3</v>
          </cell>
          <cell r="P275" t="str">
            <v>I_15.3</v>
          </cell>
          <cell r="Q275" t="str">
            <v>I_15.3</v>
          </cell>
          <cell r="R275" t="str">
            <v>I_15.3</v>
          </cell>
          <cell r="S275" t="str">
            <v>I_15.3</v>
          </cell>
          <cell r="T275" t="str">
            <v>I_15.3</v>
          </cell>
        </row>
        <row r="276">
          <cell r="O276" t="str">
            <v>I_15.4</v>
          </cell>
          <cell r="P276" t="str">
            <v>I_15.4</v>
          </cell>
          <cell r="Q276" t="str">
            <v>I_15.4</v>
          </cell>
          <cell r="R276" t="str">
            <v>I_15.4</v>
          </cell>
          <cell r="S276" t="str">
            <v>I_15.4</v>
          </cell>
          <cell r="T276" t="str">
            <v>I_15.4</v>
          </cell>
        </row>
        <row r="277">
          <cell r="O277" t="str">
            <v>I_15.5</v>
          </cell>
          <cell r="P277" t="str">
            <v>I_15.5</v>
          </cell>
          <cell r="Q277" t="str">
            <v>I_15.5</v>
          </cell>
          <cell r="R277" t="str">
            <v>I_15.5</v>
          </cell>
          <cell r="S277" t="str">
            <v>I_15.5</v>
          </cell>
          <cell r="T277" t="str">
            <v>I_15.5</v>
          </cell>
        </row>
        <row r="278">
          <cell r="O278" t="str">
            <v>I_15.6</v>
          </cell>
          <cell r="P278" t="str">
            <v>I_15.6</v>
          </cell>
          <cell r="Q278" t="str">
            <v>I_15.6</v>
          </cell>
          <cell r="R278" t="str">
            <v>I_15.6</v>
          </cell>
          <cell r="S278" t="str">
            <v>I_15.6</v>
          </cell>
          <cell r="T278" t="str">
            <v>I_15.6</v>
          </cell>
        </row>
        <row r="279">
          <cell r="O279" t="str">
            <v>I_16.1</v>
          </cell>
          <cell r="P279" t="str">
            <v>I_16.1</v>
          </cell>
          <cell r="Q279" t="str">
            <v>I_16.1</v>
          </cell>
          <cell r="R279" t="str">
            <v>I_16.1</v>
          </cell>
          <cell r="S279" t="str">
            <v>I_16.1</v>
          </cell>
          <cell r="T279" t="str">
            <v>I_16.1</v>
          </cell>
        </row>
        <row r="280">
          <cell r="O280" t="str">
            <v>I_16.2</v>
          </cell>
          <cell r="P280" t="str">
            <v>I_16.2</v>
          </cell>
          <cell r="Q280" t="str">
            <v>I_16.2</v>
          </cell>
          <cell r="R280" t="str">
            <v>I_16.2</v>
          </cell>
          <cell r="S280" t="str">
            <v>I_16.2</v>
          </cell>
          <cell r="T280" t="str">
            <v>I_16.2</v>
          </cell>
        </row>
        <row r="281">
          <cell r="O281" t="str">
            <v>I_16.3</v>
          </cell>
          <cell r="P281" t="str">
            <v>I_16.3</v>
          </cell>
          <cell r="Q281" t="str">
            <v>I_16.3</v>
          </cell>
          <cell r="R281" t="str">
            <v>I_16.3</v>
          </cell>
          <cell r="S281" t="str">
            <v>I_16.3</v>
          </cell>
          <cell r="T281" t="str">
            <v>I_16.3</v>
          </cell>
        </row>
        <row r="282">
          <cell r="O282" t="str">
            <v>I_16.4</v>
          </cell>
          <cell r="P282" t="str">
            <v>I_16.4</v>
          </cell>
          <cell r="Q282" t="str">
            <v>I_16.4</v>
          </cell>
          <cell r="R282" t="str">
            <v>I_16.4</v>
          </cell>
          <cell r="S282" t="str">
            <v>I_16.4</v>
          </cell>
          <cell r="T282" t="str">
            <v>I_16.4</v>
          </cell>
        </row>
        <row r="283">
          <cell r="O283" t="str">
            <v>I_16.5</v>
          </cell>
          <cell r="P283" t="str">
            <v>I_16.5</v>
          </cell>
          <cell r="Q283" t="str">
            <v>I_16.5</v>
          </cell>
          <cell r="R283" t="str">
            <v>I_16.5</v>
          </cell>
          <cell r="S283" t="str">
            <v>I_16.5</v>
          </cell>
          <cell r="T283" t="str">
            <v>I_16.5</v>
          </cell>
        </row>
        <row r="284">
          <cell r="O284" t="str">
            <v>I_17.1</v>
          </cell>
          <cell r="P284" t="str">
            <v>I_17.1</v>
          </cell>
          <cell r="Q284" t="str">
            <v>I_17.1</v>
          </cell>
          <cell r="R284" t="str">
            <v>I_17.1</v>
          </cell>
          <cell r="S284" t="str">
            <v>I_17.1</v>
          </cell>
          <cell r="T284" t="str">
            <v>I_17.1</v>
          </cell>
        </row>
        <row r="285">
          <cell r="O285" t="str">
            <v>I_17.2</v>
          </cell>
          <cell r="P285" t="str">
            <v>I_17.2</v>
          </cell>
          <cell r="Q285" t="str">
            <v>I_17.2</v>
          </cell>
          <cell r="R285" t="str">
            <v>I_17.2</v>
          </cell>
          <cell r="S285" t="str">
            <v>I_17.2</v>
          </cell>
          <cell r="T285" t="str">
            <v>I_17.2</v>
          </cell>
        </row>
        <row r="286">
          <cell r="O286" t="str">
            <v>I_17.3</v>
          </cell>
          <cell r="P286" t="str">
            <v>I_17.3</v>
          </cell>
          <cell r="Q286" t="str">
            <v>I_17.3</v>
          </cell>
          <cell r="R286" t="str">
            <v>I_17.3</v>
          </cell>
          <cell r="S286" t="str">
            <v>I_17.3</v>
          </cell>
          <cell r="T286" t="str">
            <v>I_17.3</v>
          </cell>
        </row>
        <row r="287">
          <cell r="O287" t="str">
            <v>I_17.4</v>
          </cell>
          <cell r="P287" t="str">
            <v>I_17.4</v>
          </cell>
          <cell r="Q287" t="str">
            <v>I_17.4</v>
          </cell>
          <cell r="R287" t="str">
            <v>I_17.4</v>
          </cell>
          <cell r="S287" t="str">
            <v>I_17.4</v>
          </cell>
          <cell r="T287" t="str">
            <v>I_17.4</v>
          </cell>
        </row>
        <row r="288">
          <cell r="O288" t="str">
            <v>I_17.5</v>
          </cell>
          <cell r="P288" t="str">
            <v>I_17.5</v>
          </cell>
          <cell r="Q288" t="str">
            <v>I_17.5</v>
          </cell>
          <cell r="R288" t="str">
            <v>I_17.5</v>
          </cell>
          <cell r="S288" t="str">
            <v>I_17.5</v>
          </cell>
          <cell r="T288" t="str">
            <v>I_17.5</v>
          </cell>
        </row>
        <row r="289">
          <cell r="O289" t="str">
            <v>I_18.1</v>
          </cell>
          <cell r="P289" t="str">
            <v>I_18.1</v>
          </cell>
          <cell r="Q289" t="str">
            <v>I_18.1</v>
          </cell>
          <cell r="R289" t="str">
            <v>I_18.1</v>
          </cell>
          <cell r="S289" t="str">
            <v>I_18.1</v>
          </cell>
          <cell r="T289" t="str">
            <v>I_18.1</v>
          </cell>
        </row>
        <row r="290">
          <cell r="O290" t="str">
            <v>I_18.2</v>
          </cell>
          <cell r="P290" t="str">
            <v>I_18.2</v>
          </cell>
          <cell r="Q290" t="str">
            <v>I_18.2</v>
          </cell>
          <cell r="R290" t="str">
            <v>I_18.2</v>
          </cell>
          <cell r="S290" t="str">
            <v>I_18.2</v>
          </cell>
          <cell r="T290" t="str">
            <v>I_18.2</v>
          </cell>
        </row>
        <row r="291">
          <cell r="O291" t="str">
            <v>I_18.3</v>
          </cell>
          <cell r="P291" t="str">
            <v>I_18.3</v>
          </cell>
          <cell r="Q291" t="str">
            <v>I_18.3</v>
          </cell>
          <cell r="R291" t="str">
            <v>I_18.3</v>
          </cell>
          <cell r="S291" t="str">
            <v>I_18.3</v>
          </cell>
          <cell r="T291" t="str">
            <v>I_18.3</v>
          </cell>
        </row>
        <row r="292">
          <cell r="O292" t="str">
            <v>I_18.4</v>
          </cell>
          <cell r="P292" t="str">
            <v>I_18.4</v>
          </cell>
          <cell r="Q292" t="str">
            <v>I_18.4</v>
          </cell>
          <cell r="R292" t="str">
            <v>I_18.4</v>
          </cell>
          <cell r="S292" t="str">
            <v>I_18.4</v>
          </cell>
          <cell r="T292" t="str">
            <v>I_18.4</v>
          </cell>
        </row>
        <row r="293">
          <cell r="O293" t="str">
            <v>I_18.5</v>
          </cell>
          <cell r="P293" t="str">
            <v>I_18.5</v>
          </cell>
          <cell r="Q293" t="str">
            <v>I_18.5</v>
          </cell>
          <cell r="R293" t="str">
            <v>I_18.5</v>
          </cell>
          <cell r="S293" t="str">
            <v>I_18.5</v>
          </cell>
          <cell r="T293" t="str">
            <v>I_18.5</v>
          </cell>
        </row>
        <row r="294">
          <cell r="O294" t="str">
            <v>I_19.1</v>
          </cell>
          <cell r="P294" t="str">
            <v>I_19.1</v>
          </cell>
          <cell r="Q294" t="str">
            <v>I_19.1</v>
          </cell>
          <cell r="R294" t="str">
            <v>I_19.1</v>
          </cell>
          <cell r="S294" t="str">
            <v>I_19.1</v>
          </cell>
          <cell r="T294" t="str">
            <v>I_19.1</v>
          </cell>
        </row>
        <row r="295">
          <cell r="O295" t="str">
            <v>I_19.2</v>
          </cell>
          <cell r="P295" t="str">
            <v>I_19.2</v>
          </cell>
          <cell r="Q295" t="str">
            <v>I_19.2</v>
          </cell>
          <cell r="R295" t="str">
            <v>I_19.2</v>
          </cell>
          <cell r="S295" t="str">
            <v>I_19.2</v>
          </cell>
          <cell r="T295" t="str">
            <v>I_19.2</v>
          </cell>
        </row>
        <row r="296">
          <cell r="O296" t="str">
            <v>I_19.3</v>
          </cell>
          <cell r="P296" t="str">
            <v>I_19.3</v>
          </cell>
          <cell r="Q296" t="str">
            <v>I_19.3</v>
          </cell>
          <cell r="R296" t="str">
            <v>I_19.3</v>
          </cell>
          <cell r="S296" t="str">
            <v>I_19.3</v>
          </cell>
          <cell r="T296" t="str">
            <v>I_19.3</v>
          </cell>
        </row>
        <row r="297">
          <cell r="O297" t="str">
            <v>I_19.4</v>
          </cell>
          <cell r="P297" t="str">
            <v>I_19.4</v>
          </cell>
          <cell r="Q297" t="str">
            <v>I_19.4</v>
          </cell>
          <cell r="R297" t="str">
            <v>I_19.4</v>
          </cell>
          <cell r="S297" t="str">
            <v>I_19.4</v>
          </cell>
          <cell r="T297" t="str">
            <v>I_19.4</v>
          </cell>
        </row>
        <row r="298">
          <cell r="O298" t="str">
            <v>I_19.5</v>
          </cell>
          <cell r="P298" t="str">
            <v>I_19.5</v>
          </cell>
          <cell r="Q298" t="str">
            <v>I_19.5</v>
          </cell>
          <cell r="R298" t="str">
            <v>I_19.5</v>
          </cell>
          <cell r="S298" t="str">
            <v>I_19.5</v>
          </cell>
          <cell r="T298" t="str">
            <v>I_19.5</v>
          </cell>
        </row>
        <row r="299">
          <cell r="O299" t="str">
            <v>I_20.1</v>
          </cell>
          <cell r="P299" t="str">
            <v>I_20.1</v>
          </cell>
          <cell r="Q299" t="str">
            <v>I_20.1</v>
          </cell>
          <cell r="R299" t="str">
            <v>I_20.1</v>
          </cell>
          <cell r="S299" t="str">
            <v>I_20.1</v>
          </cell>
          <cell r="T299" t="str">
            <v>I_20.1</v>
          </cell>
        </row>
        <row r="300">
          <cell r="O300" t="str">
            <v>I_20.2</v>
          </cell>
          <cell r="P300" t="str">
            <v>I_20.2</v>
          </cell>
          <cell r="Q300" t="str">
            <v>I_20.2</v>
          </cell>
          <cell r="R300" t="str">
            <v>I_20.2</v>
          </cell>
          <cell r="S300" t="str">
            <v>I_20.2</v>
          </cell>
          <cell r="T300" t="str">
            <v>I_20.2</v>
          </cell>
        </row>
        <row r="301">
          <cell r="O301" t="str">
            <v>I_20.3</v>
          </cell>
          <cell r="P301" t="str">
            <v>I_20.3</v>
          </cell>
          <cell r="Q301" t="str">
            <v>I_20.3</v>
          </cell>
          <cell r="R301" t="str">
            <v>I_20.3</v>
          </cell>
          <cell r="S301" t="str">
            <v>I_20.3</v>
          </cell>
          <cell r="T301" t="str">
            <v>I_20.3</v>
          </cell>
        </row>
        <row r="302">
          <cell r="O302" t="str">
            <v>I_20.4</v>
          </cell>
          <cell r="P302" t="str">
            <v>I_20.4</v>
          </cell>
          <cell r="Q302" t="str">
            <v>I_20.4</v>
          </cell>
          <cell r="R302" t="str">
            <v>I_20.4</v>
          </cell>
          <cell r="S302" t="str">
            <v>I_20.4</v>
          </cell>
          <cell r="T302" t="str">
            <v>I_20.4</v>
          </cell>
        </row>
        <row r="303">
          <cell r="O303" t="str">
            <v>I_20.5</v>
          </cell>
          <cell r="P303" t="str">
            <v>I_20.5</v>
          </cell>
          <cell r="Q303" t="str">
            <v>I_20.5</v>
          </cell>
          <cell r="R303" t="str">
            <v>I_20.5</v>
          </cell>
          <cell r="S303" t="str">
            <v>I_20.5</v>
          </cell>
          <cell r="T303" t="str">
            <v>I_20.5</v>
          </cell>
        </row>
        <row r="304">
          <cell r="O304" t="str">
            <v>I_21.1</v>
          </cell>
          <cell r="P304" t="str">
            <v>I_21.1</v>
          </cell>
          <cell r="Q304" t="str">
            <v>I_21.1</v>
          </cell>
          <cell r="R304" t="str">
            <v>I_21.1</v>
          </cell>
          <cell r="S304" t="str">
            <v>I_21.1</v>
          </cell>
          <cell r="T304" t="str">
            <v>I_21.1</v>
          </cell>
        </row>
        <row r="305">
          <cell r="O305" t="str">
            <v>I_21.2</v>
          </cell>
          <cell r="P305" t="str">
            <v>I_21.2</v>
          </cell>
          <cell r="Q305" t="str">
            <v>I_21.2</v>
          </cell>
          <cell r="R305" t="str">
            <v>I_21.2</v>
          </cell>
          <cell r="S305" t="str">
            <v>I_21.2</v>
          </cell>
          <cell r="T305" t="str">
            <v>I_21.2</v>
          </cell>
        </row>
        <row r="306">
          <cell r="O306" t="str">
            <v>I_21.3</v>
          </cell>
          <cell r="P306" t="str">
            <v>I_21.3</v>
          </cell>
          <cell r="Q306" t="str">
            <v>I_21.3</v>
          </cell>
          <cell r="R306" t="str">
            <v>I_21.3</v>
          </cell>
          <cell r="S306" t="str">
            <v>I_21.3</v>
          </cell>
          <cell r="T306" t="str">
            <v>I_21.3</v>
          </cell>
        </row>
        <row r="307">
          <cell r="O307" t="str">
            <v>I_21.4</v>
          </cell>
          <cell r="P307" t="str">
            <v>I_21.4</v>
          </cell>
          <cell r="Q307" t="str">
            <v>I_21.4</v>
          </cell>
          <cell r="R307" t="str">
            <v>I_21.4</v>
          </cell>
          <cell r="S307" t="str">
            <v>I_21.4</v>
          </cell>
          <cell r="T307" t="str">
            <v>I_21.4</v>
          </cell>
        </row>
        <row r="308">
          <cell r="O308" t="str">
            <v>I_21.5</v>
          </cell>
          <cell r="P308" t="str">
            <v>I_21.5</v>
          </cell>
          <cell r="Q308" t="str">
            <v>I_21.5</v>
          </cell>
          <cell r="R308" t="str">
            <v>I_21.5</v>
          </cell>
          <cell r="S308" t="str">
            <v>I_21.5</v>
          </cell>
          <cell r="T308" t="str">
            <v>I_21.5</v>
          </cell>
        </row>
        <row r="309">
          <cell r="O309" t="str">
            <v>I_22.1</v>
          </cell>
          <cell r="P309" t="str">
            <v>I_22.1</v>
          </cell>
          <cell r="Q309" t="str">
            <v>I_22.1</v>
          </cell>
          <cell r="R309" t="str">
            <v>I_22.1</v>
          </cell>
          <cell r="S309" t="str">
            <v>I_22.1</v>
          </cell>
          <cell r="T309" t="str">
            <v>I_22.1</v>
          </cell>
        </row>
        <row r="310">
          <cell r="O310" t="str">
            <v>I_22.2</v>
          </cell>
          <cell r="P310" t="str">
            <v>I_22.2</v>
          </cell>
          <cell r="Q310" t="str">
            <v>I_22.2</v>
          </cell>
          <cell r="R310" t="str">
            <v>I_22.2</v>
          </cell>
          <cell r="S310" t="str">
            <v>I_22.2</v>
          </cell>
          <cell r="T310" t="str">
            <v>I_22.2</v>
          </cell>
        </row>
        <row r="311">
          <cell r="O311" t="str">
            <v>I_22.3</v>
          </cell>
          <cell r="P311" t="str">
            <v>I_22.3</v>
          </cell>
          <cell r="Q311" t="str">
            <v>I_22.3</v>
          </cell>
          <cell r="R311" t="str">
            <v>I_22.3</v>
          </cell>
          <cell r="S311" t="str">
            <v>I_22.3</v>
          </cell>
          <cell r="T311" t="str">
            <v>I_22.3</v>
          </cell>
        </row>
        <row r="312">
          <cell r="O312" t="str">
            <v>I_22.4</v>
          </cell>
          <cell r="P312" t="str">
            <v>I_22.4</v>
          </cell>
          <cell r="Q312" t="str">
            <v>I_22.4</v>
          </cell>
          <cell r="R312" t="str">
            <v>I_22.4</v>
          </cell>
          <cell r="S312" t="str">
            <v>I_22.4</v>
          </cell>
          <cell r="T312" t="str">
            <v>I_22.4</v>
          </cell>
        </row>
        <row r="313">
          <cell r="O313" t="str">
            <v>I_22.5</v>
          </cell>
          <cell r="P313" t="str">
            <v>I_22.5</v>
          </cell>
          <cell r="Q313" t="str">
            <v>I_22.5</v>
          </cell>
          <cell r="R313" t="str">
            <v>I_22.5</v>
          </cell>
          <cell r="S313" t="str">
            <v>I_22.5</v>
          </cell>
          <cell r="T313" t="str">
            <v>I_22.5</v>
          </cell>
        </row>
        <row r="314">
          <cell r="O314" t="str">
            <v>I_23.1</v>
          </cell>
          <cell r="P314" t="str">
            <v>I_23.1</v>
          </cell>
          <cell r="Q314" t="str">
            <v>I_23.1</v>
          </cell>
          <cell r="R314" t="str">
            <v>I_23.1</v>
          </cell>
          <cell r="S314" t="str">
            <v>I_23.1</v>
          </cell>
          <cell r="T314" t="str">
            <v>I_23.1</v>
          </cell>
        </row>
        <row r="315">
          <cell r="O315" t="str">
            <v>I_23.2</v>
          </cell>
          <cell r="P315" t="str">
            <v>I_23.2</v>
          </cell>
          <cell r="Q315" t="str">
            <v>I_23.2</v>
          </cell>
          <cell r="R315" t="str">
            <v>I_23.2</v>
          </cell>
          <cell r="S315" t="str">
            <v>I_23.2</v>
          </cell>
          <cell r="T315" t="str">
            <v>I_23.2</v>
          </cell>
        </row>
        <row r="316">
          <cell r="O316" t="str">
            <v>I_23.3</v>
          </cell>
          <cell r="P316" t="str">
            <v>I_23.3</v>
          </cell>
          <cell r="Q316" t="str">
            <v>I_23.3</v>
          </cell>
          <cell r="R316" t="str">
            <v>I_23.3</v>
          </cell>
          <cell r="S316" t="str">
            <v>I_23.3</v>
          </cell>
          <cell r="T316" t="str">
            <v>I_23.3</v>
          </cell>
        </row>
        <row r="317">
          <cell r="O317" t="str">
            <v>I_23.4</v>
          </cell>
          <cell r="P317" t="str">
            <v>I_23.4</v>
          </cell>
          <cell r="Q317" t="str">
            <v>I_23.4</v>
          </cell>
          <cell r="R317" t="str">
            <v>I_23.4</v>
          </cell>
          <cell r="S317" t="str">
            <v>I_23.4</v>
          </cell>
          <cell r="T317" t="str">
            <v>I_23.4</v>
          </cell>
        </row>
        <row r="318">
          <cell r="O318" t="str">
            <v>I_23.5</v>
          </cell>
          <cell r="P318" t="str">
            <v>I_23.5</v>
          </cell>
          <cell r="Q318" t="str">
            <v>I_23.5</v>
          </cell>
          <cell r="R318" t="str">
            <v>I_23.5</v>
          </cell>
          <cell r="S318" t="str">
            <v>I_23.5</v>
          </cell>
          <cell r="T318" t="str">
            <v>I_23.5</v>
          </cell>
        </row>
        <row r="319">
          <cell r="O319" t="str">
            <v>I_24.1</v>
          </cell>
          <cell r="P319" t="str">
            <v>I_24.1</v>
          </cell>
          <cell r="Q319" t="str">
            <v>I_24.1</v>
          </cell>
          <cell r="R319" t="str">
            <v>I_24.1</v>
          </cell>
          <cell r="S319" t="str">
            <v>I_24.1</v>
          </cell>
          <cell r="T319" t="str">
            <v>I_24.1</v>
          </cell>
        </row>
        <row r="320">
          <cell r="O320" t="str">
            <v>I_24.2</v>
          </cell>
          <cell r="P320" t="str">
            <v>I_24.2</v>
          </cell>
          <cell r="Q320" t="str">
            <v>I_24.2</v>
          </cell>
          <cell r="R320" t="str">
            <v>I_24.2</v>
          </cell>
          <cell r="S320" t="str">
            <v>I_24.2</v>
          </cell>
          <cell r="T320" t="str">
            <v>I_24.2</v>
          </cell>
        </row>
        <row r="321">
          <cell r="O321" t="str">
            <v>I_24.3</v>
          </cell>
          <cell r="P321" t="str">
            <v>I_24.3</v>
          </cell>
          <cell r="Q321" t="str">
            <v>I_24.3</v>
          </cell>
          <cell r="R321" t="str">
            <v>I_24.3</v>
          </cell>
          <cell r="S321" t="str">
            <v>I_24.3</v>
          </cell>
          <cell r="T321" t="str">
            <v>I_24.3</v>
          </cell>
        </row>
        <row r="322">
          <cell r="O322" t="str">
            <v>I_24.4</v>
          </cell>
          <cell r="P322" t="str">
            <v>I_24.4</v>
          </cell>
          <cell r="Q322" t="str">
            <v>I_24.4</v>
          </cell>
          <cell r="R322" t="str">
            <v>I_24.4</v>
          </cell>
          <cell r="S322" t="str">
            <v>I_24.4</v>
          </cell>
          <cell r="T322" t="str">
            <v>I_24.4</v>
          </cell>
        </row>
        <row r="323">
          <cell r="O323" t="str">
            <v>I_24.5</v>
          </cell>
          <cell r="P323" t="str">
            <v>I_24.5</v>
          </cell>
          <cell r="Q323" t="str">
            <v>I_24.5</v>
          </cell>
          <cell r="R323" t="str">
            <v>I_24.5</v>
          </cell>
          <cell r="S323" t="str">
            <v>I_24.5</v>
          </cell>
          <cell r="T323" t="str">
            <v>I_24.5</v>
          </cell>
        </row>
        <row r="324">
          <cell r="O324" t="str">
            <v>I_25.1</v>
          </cell>
          <cell r="P324" t="str">
            <v>I_25.1</v>
          </cell>
          <cell r="Q324" t="str">
            <v>I_25.1</v>
          </cell>
          <cell r="R324" t="str">
            <v>I_25.1</v>
          </cell>
          <cell r="S324" t="str">
            <v>I_25.1</v>
          </cell>
          <cell r="T324" t="str">
            <v>I_25.1</v>
          </cell>
        </row>
        <row r="325">
          <cell r="O325" t="str">
            <v>I_25.2</v>
          </cell>
          <cell r="P325" t="str">
            <v>I_25.2</v>
          </cell>
          <cell r="Q325" t="str">
            <v>I_25.2</v>
          </cell>
          <cell r="R325" t="str">
            <v>I_25.2</v>
          </cell>
          <cell r="S325" t="str">
            <v>I_25.2</v>
          </cell>
          <cell r="T325" t="str">
            <v>I_25.2</v>
          </cell>
        </row>
        <row r="326">
          <cell r="O326" t="str">
            <v>I_25.3</v>
          </cell>
          <cell r="P326" t="str">
            <v>I_25.3</v>
          </cell>
          <cell r="Q326" t="str">
            <v>I_25.3</v>
          </cell>
          <cell r="R326" t="str">
            <v>I_25.3</v>
          </cell>
          <cell r="S326" t="str">
            <v>I_25.3</v>
          </cell>
          <cell r="T326" t="str">
            <v>I_25.3</v>
          </cell>
        </row>
        <row r="327">
          <cell r="O327" t="str">
            <v>I_25.4</v>
          </cell>
          <cell r="P327" t="str">
            <v>I_25.4</v>
          </cell>
          <cell r="Q327" t="str">
            <v>I_25.4</v>
          </cell>
          <cell r="R327" t="str">
            <v>I_25.4</v>
          </cell>
          <cell r="S327" t="str">
            <v>I_25.4</v>
          </cell>
          <cell r="T327" t="str">
            <v>I_25.4</v>
          </cell>
        </row>
        <row r="328">
          <cell r="O328" t="str">
            <v>I_25.5</v>
          </cell>
          <cell r="P328" t="str">
            <v>I_25.5</v>
          </cell>
          <cell r="Q328" t="str">
            <v>I_25.5</v>
          </cell>
          <cell r="R328" t="str">
            <v>I_25.5</v>
          </cell>
          <cell r="S328" t="str">
            <v>I_25.5</v>
          </cell>
          <cell r="T328" t="str">
            <v>I_25.5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tér I és II vált"/>
      <sheetName val="1-Mérleg"/>
      <sheetName val="2-Bevételek"/>
      <sheetName val="2A-Normatíva"/>
      <sheetName val="3-Kiadások"/>
      <sheetName val="3A-kommunális"/>
      <sheetName val="3B-fejlesztés-felújítás"/>
      <sheetName val="3C-Céljellegű"/>
      <sheetName val="3D-Környezetvéd Alap"/>
      <sheetName val="4-létszámok"/>
      <sheetName val="5-kötváll"/>
      <sheetName val="6-közvetett támog"/>
      <sheetName val="7-nem kötelező"/>
      <sheetName val="8-EU"/>
      <sheetName val="9-Mfüred"/>
      <sheetName val="10-hitelfelv korl"/>
      <sheetName val="11-ei ütemterv"/>
      <sheetName val="12-gördülő"/>
      <sheetName val="címrend"/>
      <sheetName val="1. számú táj."/>
      <sheetName val="2. számú táj."/>
      <sheetName val="3. számú táj."/>
      <sheetName val="4. számú táj."/>
      <sheetName val="5. számú táj."/>
      <sheetName val="adóbevételi terv"/>
      <sheetName val="Közhatalmi bev"/>
      <sheetName val="Egyéb bev"/>
      <sheetName val="stabilitási"/>
      <sheetName val="hitel tőke-kamat"/>
      <sheetName val="TE értékesít"/>
      <sheetName val="Szoc elllátások"/>
      <sheetName val="Szoc elllátások (2)"/>
      <sheetName val="Dologi ÖNK"/>
      <sheetName val="Dologi PH"/>
      <sheetName val="ÖNK Névszerinti"/>
      <sheetName val="ÖNK bér"/>
      <sheetName val="kt"/>
      <sheetName val="kt (2)"/>
      <sheetName val="bíráló-terv"/>
      <sheetName val="PH Névszerinti"/>
      <sheetName val="PH bér"/>
      <sheetName val="cafeteria igénybevétel"/>
      <sheetName val="cafetéria 2015"/>
      <sheetName val="Cafetéria közalk 2015"/>
      <sheetName val="közfoglalkoztatás"/>
      <sheetName val="Megbízásosok"/>
      <sheetName val="IFA bevé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AT152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3" sqref="F3:H3"/>
    </sheetView>
  </sheetViews>
  <sheetFormatPr defaultColWidth="10.28515625" defaultRowHeight="15.75" x14ac:dyDescent="0.25"/>
  <cols>
    <col min="1" max="1" width="18" style="655" customWidth="1"/>
    <col min="2" max="2" width="37.5703125" style="585" customWidth="1"/>
    <col min="3" max="3" width="12.5703125" style="585" customWidth="1"/>
    <col min="4" max="4" width="13.42578125" style="585" customWidth="1"/>
    <col min="5" max="5" width="10.7109375" style="585" customWidth="1"/>
    <col min="6" max="8" width="12.42578125" style="585" customWidth="1"/>
    <col min="9" max="9" width="6.7109375" style="593" customWidth="1"/>
    <col min="10" max="10" width="5.85546875" style="593" customWidth="1"/>
    <col min="11" max="11" width="10.28515625" style="583"/>
    <col min="12" max="46" width="10.28515625" style="584"/>
    <col min="47" max="16384" width="10.28515625" style="585"/>
  </cols>
  <sheetData>
    <row r="1" spans="1:46" ht="16.5" customHeight="1" x14ac:dyDescent="0.25">
      <c r="A1" s="1280" t="s">
        <v>575</v>
      </c>
      <c r="B1" s="1281" t="s">
        <v>193</v>
      </c>
      <c r="C1" s="1282" t="s">
        <v>576</v>
      </c>
      <c r="D1" s="1282" t="s">
        <v>577</v>
      </c>
      <c r="E1" s="1282" t="s">
        <v>578</v>
      </c>
      <c r="F1" s="1281" t="s">
        <v>579</v>
      </c>
      <c r="G1" s="1281"/>
      <c r="H1" s="1281"/>
      <c r="I1" s="1272" t="s">
        <v>580</v>
      </c>
      <c r="J1" s="1272" t="s">
        <v>581</v>
      </c>
    </row>
    <row r="2" spans="1:46" ht="18" customHeight="1" x14ac:dyDescent="0.25">
      <c r="A2" s="1280"/>
      <c r="B2" s="1281"/>
      <c r="C2" s="1283"/>
      <c r="D2" s="1283"/>
      <c r="E2" s="1283"/>
      <c r="F2" s="586" t="s">
        <v>582</v>
      </c>
      <c r="G2" s="586" t="s">
        <v>583</v>
      </c>
      <c r="H2" s="586" t="s">
        <v>448</v>
      </c>
      <c r="I2" s="1273"/>
      <c r="J2" s="1273"/>
    </row>
    <row r="3" spans="1:46" s="593" customFormat="1" ht="13.5" customHeight="1" thickBot="1" x14ac:dyDescent="0.3">
      <c r="A3" s="587"/>
      <c r="B3" s="588" t="s">
        <v>584</v>
      </c>
      <c r="C3" s="588"/>
      <c r="D3" s="588"/>
      <c r="E3" s="588"/>
      <c r="F3" s="588"/>
      <c r="G3" s="589"/>
      <c r="H3" s="588"/>
      <c r="I3" s="590"/>
      <c r="J3" s="590"/>
      <c r="K3" s="591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  <c r="AK3" s="592"/>
      <c r="AL3" s="592"/>
      <c r="AM3" s="592"/>
      <c r="AN3" s="592"/>
      <c r="AO3" s="592"/>
      <c r="AP3" s="592"/>
      <c r="AQ3" s="592"/>
      <c r="AR3" s="592"/>
      <c r="AS3" s="592"/>
      <c r="AT3" s="592"/>
    </row>
    <row r="4" spans="1:46" s="601" customFormat="1" x14ac:dyDescent="0.25">
      <c r="A4" s="594"/>
      <c r="B4" s="595" t="s">
        <v>585</v>
      </c>
      <c r="C4" s="596"/>
      <c r="D4" s="596"/>
      <c r="E4" s="596"/>
      <c r="F4" s="596"/>
      <c r="G4" s="596"/>
      <c r="H4" s="597">
        <f>SUM(F4:G4)</f>
        <v>0</v>
      </c>
      <c r="I4" s="598"/>
      <c r="J4" s="599"/>
      <c r="K4" s="600"/>
    </row>
    <row r="5" spans="1:46" s="601" customFormat="1" x14ac:dyDescent="0.25">
      <c r="A5" s="677"/>
      <c r="B5" s="667"/>
      <c r="C5" s="666"/>
      <c r="D5" s="666"/>
      <c r="E5" s="666"/>
      <c r="F5" s="666"/>
      <c r="G5" s="666"/>
      <c r="H5" s="666">
        <f>SUM(F5:G5)</f>
        <v>0</v>
      </c>
      <c r="I5" s="678" t="s">
        <v>628</v>
      </c>
      <c r="J5" s="599"/>
      <c r="K5" s="600"/>
    </row>
    <row r="6" spans="1:46" s="601" customFormat="1" x14ac:dyDescent="0.25">
      <c r="A6" s="1274"/>
      <c r="B6" s="1276"/>
      <c r="C6" s="596"/>
      <c r="D6" s="596"/>
      <c r="E6" s="596"/>
      <c r="F6" s="596"/>
      <c r="G6" s="596"/>
      <c r="H6" s="666">
        <f t="shared" ref="H6:H43" si="0">SUM(F6:G6)</f>
        <v>0</v>
      </c>
      <c r="I6" s="1278" t="s">
        <v>586</v>
      </c>
      <c r="J6" s="599"/>
      <c r="K6" s="600"/>
    </row>
    <row r="7" spans="1:46" s="601" customFormat="1" x14ac:dyDescent="0.25">
      <c r="A7" s="1275"/>
      <c r="B7" s="1277"/>
      <c r="C7" s="596"/>
      <c r="D7" s="596"/>
      <c r="E7" s="596"/>
      <c r="F7" s="596"/>
      <c r="G7" s="596"/>
      <c r="H7" s="666">
        <f t="shared" si="0"/>
        <v>0</v>
      </c>
      <c r="I7" s="1279"/>
      <c r="J7" s="599"/>
      <c r="K7" s="600"/>
    </row>
    <row r="8" spans="1:46" s="601" customFormat="1" ht="24" customHeight="1" x14ac:dyDescent="0.25">
      <c r="A8" s="1274"/>
      <c r="B8" s="1276"/>
      <c r="C8" s="596"/>
      <c r="D8" s="596"/>
      <c r="E8" s="596"/>
      <c r="F8" s="596"/>
      <c r="G8" s="596"/>
      <c r="H8" s="666">
        <f t="shared" si="0"/>
        <v>0</v>
      </c>
      <c r="I8" s="1278" t="s">
        <v>587</v>
      </c>
      <c r="J8" s="599"/>
      <c r="K8" s="600"/>
    </row>
    <row r="9" spans="1:46" s="601" customFormat="1" ht="20.25" customHeight="1" x14ac:dyDescent="0.25">
      <c r="A9" s="1275"/>
      <c r="B9" s="1277"/>
      <c r="C9" s="596"/>
      <c r="D9" s="596"/>
      <c r="E9" s="596"/>
      <c r="F9" s="596"/>
      <c r="G9" s="596"/>
      <c r="H9" s="666">
        <f t="shared" si="0"/>
        <v>0</v>
      </c>
      <c r="I9" s="1279"/>
      <c r="J9" s="599"/>
      <c r="K9" s="600"/>
    </row>
    <row r="10" spans="1:46" s="601" customFormat="1" ht="20.25" customHeight="1" x14ac:dyDescent="0.25">
      <c r="A10" s="603"/>
      <c r="B10" s="1276"/>
      <c r="C10" s="596"/>
      <c r="D10" s="596"/>
      <c r="E10" s="596"/>
      <c r="F10" s="596"/>
      <c r="G10" s="596"/>
      <c r="H10" s="666">
        <f t="shared" si="0"/>
        <v>0</v>
      </c>
      <c r="I10" s="604" t="s">
        <v>588</v>
      </c>
      <c r="J10" s="599"/>
      <c r="K10" s="600"/>
    </row>
    <row r="11" spans="1:46" s="601" customFormat="1" ht="23.25" customHeight="1" x14ac:dyDescent="0.25">
      <c r="A11" s="603"/>
      <c r="B11" s="1277"/>
      <c r="C11" s="596"/>
      <c r="D11" s="596"/>
      <c r="E11" s="596"/>
      <c r="F11" s="596"/>
      <c r="G11" s="596"/>
      <c r="H11" s="666">
        <f t="shared" si="0"/>
        <v>0</v>
      </c>
      <c r="I11" s="605"/>
      <c r="J11" s="599"/>
      <c r="K11" s="600"/>
    </row>
    <row r="12" spans="1:46" s="601" customFormat="1" x14ac:dyDescent="0.25">
      <c r="A12" s="1274"/>
      <c r="B12" s="1276"/>
      <c r="C12" s="596"/>
      <c r="D12" s="596"/>
      <c r="E12" s="596"/>
      <c r="F12" s="596"/>
      <c r="G12" s="596"/>
      <c r="H12" s="666">
        <f t="shared" si="0"/>
        <v>0</v>
      </c>
      <c r="I12" s="606" t="s">
        <v>589</v>
      </c>
      <c r="J12" s="599"/>
      <c r="K12" s="600"/>
    </row>
    <row r="13" spans="1:46" s="601" customFormat="1" x14ac:dyDescent="0.25">
      <c r="A13" s="1275"/>
      <c r="B13" s="1277"/>
      <c r="C13" s="596"/>
      <c r="D13" s="596"/>
      <c r="E13" s="596"/>
      <c r="F13" s="596"/>
      <c r="G13" s="596"/>
      <c r="H13" s="666">
        <f t="shared" si="0"/>
        <v>0</v>
      </c>
      <c r="I13" s="605"/>
      <c r="J13" s="599"/>
      <c r="K13" s="600"/>
    </row>
    <row r="14" spans="1:46" s="601" customFormat="1" ht="15.75" customHeight="1" x14ac:dyDescent="0.25">
      <c r="A14" s="1274"/>
      <c r="B14" s="1276"/>
      <c r="C14" s="596"/>
      <c r="D14" s="607"/>
      <c r="E14" s="596"/>
      <c r="F14" s="596"/>
      <c r="G14" s="596"/>
      <c r="H14" s="666">
        <f t="shared" si="0"/>
        <v>0</v>
      </c>
      <c r="I14" s="604" t="s">
        <v>590</v>
      </c>
      <c r="J14" s="599"/>
      <c r="K14" s="600"/>
    </row>
    <row r="15" spans="1:46" s="601" customFormat="1" x14ac:dyDescent="0.25">
      <c r="A15" s="1275"/>
      <c r="B15" s="1277"/>
      <c r="C15" s="596"/>
      <c r="D15" s="596"/>
      <c r="E15" s="596"/>
      <c r="F15" s="596"/>
      <c r="G15" s="596"/>
      <c r="H15" s="666">
        <f t="shared" si="0"/>
        <v>0</v>
      </c>
      <c r="I15" s="605"/>
      <c r="J15" s="599"/>
      <c r="K15" s="600"/>
    </row>
    <row r="16" spans="1:46" s="601" customFormat="1" ht="15.75" customHeight="1" x14ac:dyDescent="0.25">
      <c r="A16" s="1274"/>
      <c r="B16" s="1276"/>
      <c r="C16" s="596"/>
      <c r="D16" s="607"/>
      <c r="E16" s="596"/>
      <c r="F16" s="596"/>
      <c r="G16" s="596"/>
      <c r="H16" s="666">
        <f t="shared" si="0"/>
        <v>0</v>
      </c>
      <c r="I16" s="604" t="s">
        <v>591</v>
      </c>
      <c r="J16" s="599"/>
      <c r="K16" s="600"/>
    </row>
    <row r="17" spans="1:11" s="601" customFormat="1" x14ac:dyDescent="0.25">
      <c r="A17" s="1275"/>
      <c r="B17" s="1277"/>
      <c r="C17" s="596"/>
      <c r="D17" s="596"/>
      <c r="E17" s="596"/>
      <c r="F17" s="596"/>
      <c r="G17" s="596"/>
      <c r="H17" s="666">
        <f t="shared" si="0"/>
        <v>0</v>
      </c>
      <c r="I17" s="605"/>
      <c r="J17" s="599"/>
      <c r="K17" s="600"/>
    </row>
    <row r="18" spans="1:11" s="601" customFormat="1" ht="15.75" customHeight="1" x14ac:dyDescent="0.25">
      <c r="A18" s="1274"/>
      <c r="B18" s="1276"/>
      <c r="C18" s="596"/>
      <c r="D18" s="607"/>
      <c r="E18" s="596"/>
      <c r="F18" s="596"/>
      <c r="G18" s="596"/>
      <c r="H18" s="666">
        <f t="shared" si="0"/>
        <v>0</v>
      </c>
      <c r="I18" s="604" t="s">
        <v>592</v>
      </c>
      <c r="J18" s="599"/>
      <c r="K18" s="600"/>
    </row>
    <row r="19" spans="1:11" s="601" customFormat="1" x14ac:dyDescent="0.25">
      <c r="A19" s="1275"/>
      <c r="B19" s="1277"/>
      <c r="C19" s="596"/>
      <c r="D19" s="596"/>
      <c r="E19" s="596"/>
      <c r="F19" s="596"/>
      <c r="G19" s="596"/>
      <c r="H19" s="666">
        <f t="shared" si="0"/>
        <v>0</v>
      </c>
      <c r="I19" s="605"/>
      <c r="J19" s="599"/>
      <c r="K19" s="600"/>
    </row>
    <row r="20" spans="1:11" s="601" customFormat="1" x14ac:dyDescent="0.25">
      <c r="A20" s="1274"/>
      <c r="B20" s="1276"/>
      <c r="C20" s="596"/>
      <c r="D20" s="596"/>
      <c r="E20" s="596"/>
      <c r="F20" s="596"/>
      <c r="G20" s="596"/>
      <c r="H20" s="666">
        <f t="shared" si="0"/>
        <v>0</v>
      </c>
      <c r="I20" s="604" t="s">
        <v>593</v>
      </c>
      <c r="J20" s="599"/>
      <c r="K20" s="600"/>
    </row>
    <row r="21" spans="1:11" s="601" customFormat="1" x14ac:dyDescent="0.25">
      <c r="A21" s="1275"/>
      <c r="B21" s="1277"/>
      <c r="C21" s="596"/>
      <c r="D21" s="596"/>
      <c r="E21" s="596"/>
      <c r="F21" s="596"/>
      <c r="G21" s="596"/>
      <c r="H21" s="666">
        <f t="shared" si="0"/>
        <v>0</v>
      </c>
      <c r="I21" s="605"/>
      <c r="J21" s="599"/>
      <c r="K21" s="600"/>
    </row>
    <row r="22" spans="1:11" s="601" customFormat="1" ht="24.75" customHeight="1" x14ac:dyDescent="0.25">
      <c r="A22" s="1274"/>
      <c r="B22" s="1276"/>
      <c r="C22" s="596"/>
      <c r="D22" s="596"/>
      <c r="E22" s="596"/>
      <c r="F22" s="596"/>
      <c r="G22" s="596"/>
      <c r="H22" s="666">
        <f t="shared" si="0"/>
        <v>0</v>
      </c>
      <c r="I22" s="604" t="s">
        <v>594</v>
      </c>
      <c r="J22" s="599"/>
      <c r="K22" s="600"/>
    </row>
    <row r="23" spans="1:11" s="601" customFormat="1" ht="20.25" customHeight="1" x14ac:dyDescent="0.25">
      <c r="A23" s="1275"/>
      <c r="B23" s="1277"/>
      <c r="C23" s="596"/>
      <c r="D23" s="596"/>
      <c r="E23" s="596"/>
      <c r="F23" s="596"/>
      <c r="G23" s="596"/>
      <c r="H23" s="666">
        <f t="shared" si="0"/>
        <v>0</v>
      </c>
      <c r="I23" s="605"/>
      <c r="J23" s="599"/>
      <c r="K23" s="600"/>
    </row>
    <row r="24" spans="1:11" s="601" customFormat="1" x14ac:dyDescent="0.25">
      <c r="A24" s="608"/>
      <c r="B24" s="597"/>
      <c r="C24" s="596"/>
      <c r="D24" s="596"/>
      <c r="E24" s="596"/>
      <c r="F24" s="596"/>
      <c r="G24" s="596"/>
      <c r="H24" s="666">
        <f t="shared" si="0"/>
        <v>0</v>
      </c>
      <c r="I24" s="604" t="s">
        <v>595</v>
      </c>
      <c r="J24" s="599"/>
      <c r="K24" s="600"/>
    </row>
    <row r="25" spans="1:11" s="601" customFormat="1" ht="20.25" customHeight="1" x14ac:dyDescent="0.25">
      <c r="A25" s="1274"/>
      <c r="B25" s="1276"/>
      <c r="C25" s="596"/>
      <c r="D25" s="596"/>
      <c r="E25" s="596"/>
      <c r="F25" s="596"/>
      <c r="G25" s="596"/>
      <c r="H25" s="666">
        <f t="shared" si="0"/>
        <v>0</v>
      </c>
      <c r="I25" s="605"/>
      <c r="J25" s="599"/>
      <c r="K25" s="600"/>
    </row>
    <row r="26" spans="1:11" s="601" customFormat="1" ht="23.25" customHeight="1" x14ac:dyDescent="0.25">
      <c r="A26" s="1275"/>
      <c r="B26" s="1277"/>
      <c r="C26" s="596"/>
      <c r="D26" s="596"/>
      <c r="E26" s="596"/>
      <c r="F26" s="596"/>
      <c r="G26" s="596"/>
      <c r="H26" s="666">
        <f t="shared" si="0"/>
        <v>0</v>
      </c>
      <c r="I26" s="598" t="s">
        <v>596</v>
      </c>
      <c r="J26" s="599"/>
      <c r="K26" s="600"/>
    </row>
    <row r="27" spans="1:11" s="601" customFormat="1" ht="14.25" customHeight="1" x14ac:dyDescent="0.25">
      <c r="A27" s="1274"/>
      <c r="B27" s="1276"/>
      <c r="C27" s="596"/>
      <c r="D27" s="596"/>
      <c r="E27" s="596"/>
      <c r="F27" s="609"/>
      <c r="G27" s="609"/>
      <c r="H27" s="666">
        <f t="shared" si="0"/>
        <v>0</v>
      </c>
      <c r="I27" s="604" t="s">
        <v>597</v>
      </c>
      <c r="J27" s="598"/>
      <c r="K27" s="600"/>
    </row>
    <row r="28" spans="1:11" s="601" customFormat="1" ht="14.25" customHeight="1" x14ac:dyDescent="0.25">
      <c r="A28" s="1284"/>
      <c r="B28" s="1285"/>
      <c r="C28" s="596"/>
      <c r="D28" s="596"/>
      <c r="E28" s="596"/>
      <c r="F28" s="610"/>
      <c r="G28" s="610"/>
      <c r="H28" s="666">
        <f t="shared" si="0"/>
        <v>0</v>
      </c>
      <c r="I28" s="605"/>
      <c r="J28" s="604"/>
      <c r="K28" s="600"/>
    </row>
    <row r="29" spans="1:11" s="601" customFormat="1" x14ac:dyDescent="0.25">
      <c r="A29" s="1275"/>
      <c r="B29" s="1277"/>
      <c r="C29" s="596"/>
      <c r="D29" s="596"/>
      <c r="E29" s="596"/>
      <c r="F29" s="596"/>
      <c r="G29" s="596"/>
      <c r="H29" s="666">
        <f t="shared" si="0"/>
        <v>0</v>
      </c>
      <c r="I29" s="604" t="s">
        <v>598</v>
      </c>
      <c r="J29" s="599"/>
      <c r="K29" s="600"/>
    </row>
    <row r="30" spans="1:11" s="601" customFormat="1" ht="18" customHeight="1" x14ac:dyDescent="0.25">
      <c r="A30" s="1274"/>
      <c r="B30" s="1276"/>
      <c r="C30" s="596"/>
      <c r="D30" s="596"/>
      <c r="E30" s="596"/>
      <c r="F30" s="596"/>
      <c r="G30" s="596"/>
      <c r="H30" s="666">
        <f t="shared" si="0"/>
        <v>0</v>
      </c>
      <c r="I30" s="606"/>
      <c r="J30" s="599"/>
      <c r="K30" s="600"/>
    </row>
    <row r="31" spans="1:11" s="601" customFormat="1" x14ac:dyDescent="0.25">
      <c r="A31" s="1275"/>
      <c r="B31" s="1277"/>
      <c r="C31" s="596"/>
      <c r="D31" s="596"/>
      <c r="E31" s="596"/>
      <c r="F31" s="596"/>
      <c r="G31" s="596"/>
      <c r="H31" s="666">
        <f t="shared" si="0"/>
        <v>0</v>
      </c>
      <c r="I31" s="606"/>
      <c r="J31" s="599"/>
      <c r="K31" s="600"/>
    </row>
    <row r="32" spans="1:11" s="601" customFormat="1" ht="14.25" customHeight="1" x14ac:dyDescent="0.25">
      <c r="A32" s="1274"/>
      <c r="B32" s="1276"/>
      <c r="C32" s="596"/>
      <c r="D32" s="596"/>
      <c r="E32" s="596"/>
      <c r="F32" s="596"/>
      <c r="G32" s="596"/>
      <c r="H32" s="666">
        <f t="shared" si="0"/>
        <v>0</v>
      </c>
      <c r="I32" s="606"/>
      <c r="J32" s="599"/>
      <c r="K32" s="600"/>
    </row>
    <row r="33" spans="1:11" s="601" customFormat="1" ht="18" customHeight="1" x14ac:dyDescent="0.25">
      <c r="A33" s="1275"/>
      <c r="B33" s="1277"/>
      <c r="C33" s="596"/>
      <c r="D33" s="596"/>
      <c r="E33" s="596"/>
      <c r="F33" s="596"/>
      <c r="G33" s="596"/>
      <c r="H33" s="666">
        <f t="shared" si="0"/>
        <v>0</v>
      </c>
      <c r="I33" s="605"/>
      <c r="J33" s="599"/>
      <c r="K33" s="600"/>
    </row>
    <row r="34" spans="1:11" s="601" customFormat="1" ht="18" customHeight="1" x14ac:dyDescent="0.25">
      <c r="A34" s="1274"/>
      <c r="B34" s="1276"/>
      <c r="C34" s="596"/>
      <c r="D34" s="596"/>
      <c r="E34" s="596"/>
      <c r="F34" s="596"/>
      <c r="G34" s="596"/>
      <c r="H34" s="666">
        <f t="shared" si="0"/>
        <v>0</v>
      </c>
      <c r="I34" s="604" t="s">
        <v>599</v>
      </c>
      <c r="J34" s="599"/>
      <c r="K34" s="600"/>
    </row>
    <row r="35" spans="1:11" s="601" customFormat="1" ht="18" customHeight="1" x14ac:dyDescent="0.25">
      <c r="A35" s="1275"/>
      <c r="B35" s="1277"/>
      <c r="C35" s="596"/>
      <c r="D35" s="596"/>
      <c r="E35" s="596"/>
      <c r="F35" s="596"/>
      <c r="G35" s="596"/>
      <c r="H35" s="666">
        <f t="shared" si="0"/>
        <v>0</v>
      </c>
      <c r="I35" s="605"/>
      <c r="J35" s="599"/>
      <c r="K35" s="600"/>
    </row>
    <row r="36" spans="1:11" s="601" customFormat="1" ht="18" customHeight="1" x14ac:dyDescent="0.25">
      <c r="A36" s="1274"/>
      <c r="B36" s="1276"/>
      <c r="C36" s="596"/>
      <c r="D36" s="596"/>
      <c r="E36" s="596"/>
      <c r="F36" s="596"/>
      <c r="G36" s="596"/>
      <c r="H36" s="666">
        <f t="shared" si="0"/>
        <v>0</v>
      </c>
      <c r="I36" s="604" t="s">
        <v>600</v>
      </c>
      <c r="J36" s="599"/>
      <c r="K36" s="600"/>
    </row>
    <row r="37" spans="1:11" s="601" customFormat="1" ht="18" customHeight="1" x14ac:dyDescent="0.25">
      <c r="A37" s="1275"/>
      <c r="B37" s="1277"/>
      <c r="C37" s="596"/>
      <c r="D37" s="596"/>
      <c r="E37" s="596"/>
      <c r="F37" s="596"/>
      <c r="G37" s="596"/>
      <c r="H37" s="666">
        <f t="shared" si="0"/>
        <v>0</v>
      </c>
      <c r="I37" s="605"/>
      <c r="J37" s="599"/>
      <c r="K37" s="600"/>
    </row>
    <row r="38" spans="1:11" s="601" customFormat="1" ht="16.5" customHeight="1" x14ac:dyDescent="0.25">
      <c r="A38" s="1274"/>
      <c r="B38" s="1276"/>
      <c r="C38" s="596"/>
      <c r="D38" s="596"/>
      <c r="E38" s="596"/>
      <c r="F38" s="596"/>
      <c r="G38" s="596"/>
      <c r="H38" s="666">
        <f t="shared" si="0"/>
        <v>0</v>
      </c>
      <c r="I38" s="604" t="s">
        <v>601</v>
      </c>
      <c r="J38" s="599"/>
      <c r="K38" s="600"/>
    </row>
    <row r="39" spans="1:11" s="601" customFormat="1" x14ac:dyDescent="0.25">
      <c r="A39" s="1275"/>
      <c r="B39" s="1277"/>
      <c r="C39" s="596"/>
      <c r="D39" s="596"/>
      <c r="E39" s="596"/>
      <c r="F39" s="596"/>
      <c r="G39" s="596"/>
      <c r="H39" s="666">
        <f t="shared" si="0"/>
        <v>0</v>
      </c>
      <c r="I39" s="605"/>
      <c r="J39" s="599"/>
      <c r="K39" s="600"/>
    </row>
    <row r="40" spans="1:11" s="601" customFormat="1" x14ac:dyDescent="0.25">
      <c r="A40" s="1274"/>
      <c r="B40" s="1276"/>
      <c r="C40" s="596"/>
      <c r="D40" s="596"/>
      <c r="E40" s="596"/>
      <c r="F40" s="596"/>
      <c r="G40" s="596"/>
      <c r="H40" s="666">
        <f t="shared" si="0"/>
        <v>0</v>
      </c>
      <c r="I40" s="604" t="s">
        <v>602</v>
      </c>
      <c r="J40" s="599"/>
      <c r="K40" s="600"/>
    </row>
    <row r="41" spans="1:11" s="601" customFormat="1" x14ac:dyDescent="0.25">
      <c r="A41" s="1275"/>
      <c r="B41" s="1277"/>
      <c r="C41" s="596"/>
      <c r="D41" s="596"/>
      <c r="E41" s="596"/>
      <c r="F41" s="609"/>
      <c r="G41" s="609"/>
      <c r="H41" s="666">
        <f t="shared" si="0"/>
        <v>0</v>
      </c>
      <c r="I41" s="605"/>
      <c r="J41" s="598"/>
      <c r="K41" s="600"/>
    </row>
    <row r="42" spans="1:11" s="601" customFormat="1" ht="18" customHeight="1" x14ac:dyDescent="0.25">
      <c r="A42" s="1274"/>
      <c r="B42" s="1276"/>
      <c r="C42" s="596"/>
      <c r="D42" s="596"/>
      <c r="E42" s="596"/>
      <c r="F42" s="596"/>
      <c r="G42" s="596"/>
      <c r="H42" s="666">
        <f t="shared" si="0"/>
        <v>0</v>
      </c>
      <c r="I42" s="604" t="s">
        <v>603</v>
      </c>
      <c r="J42" s="599"/>
      <c r="K42" s="600"/>
    </row>
    <row r="43" spans="1:11" s="601" customFormat="1" x14ac:dyDescent="0.25">
      <c r="A43" s="1275"/>
      <c r="B43" s="1277"/>
      <c r="C43" s="596"/>
      <c r="D43" s="596"/>
      <c r="E43" s="596"/>
      <c r="F43" s="596"/>
      <c r="G43" s="596"/>
      <c r="H43" s="666">
        <f t="shared" si="0"/>
        <v>0</v>
      </c>
      <c r="I43" s="605"/>
      <c r="J43" s="599"/>
      <c r="K43" s="600"/>
    </row>
    <row r="44" spans="1:11" s="601" customFormat="1" ht="21.75" customHeight="1" x14ac:dyDescent="0.25">
      <c r="A44" s="1274"/>
      <c r="B44" s="1276"/>
      <c r="C44" s="596"/>
      <c r="D44" s="596"/>
      <c r="E44" s="596"/>
      <c r="F44" s="596"/>
      <c r="G44" s="596"/>
      <c r="H44" s="596"/>
      <c r="I44" s="604" t="s">
        <v>604</v>
      </c>
      <c r="J44" s="599"/>
      <c r="K44" s="600"/>
    </row>
    <row r="45" spans="1:11" s="601" customFormat="1" x14ac:dyDescent="0.25">
      <c r="A45" s="1275"/>
      <c r="B45" s="1277"/>
      <c r="C45" s="596"/>
      <c r="D45" s="596"/>
      <c r="E45" s="596"/>
      <c r="F45" s="596"/>
      <c r="G45" s="596"/>
      <c r="H45" s="596"/>
      <c r="I45" s="605"/>
      <c r="J45" s="599"/>
      <c r="K45" s="600"/>
    </row>
    <row r="46" spans="1:11" s="601" customFormat="1" ht="25.5" customHeight="1" x14ac:dyDescent="0.25">
      <c r="A46" s="1274"/>
      <c r="B46" s="1276"/>
      <c r="C46" s="596"/>
      <c r="D46" s="596"/>
      <c r="E46" s="596"/>
      <c r="F46" s="609"/>
      <c r="G46" s="609"/>
      <c r="H46" s="610"/>
      <c r="I46" s="604" t="s">
        <v>605</v>
      </c>
      <c r="J46" s="598"/>
      <c r="K46" s="600"/>
    </row>
    <row r="47" spans="1:11" s="601" customFormat="1" ht="25.5" customHeight="1" x14ac:dyDescent="0.25">
      <c r="A47" s="1275"/>
      <c r="B47" s="1277"/>
      <c r="C47" s="596"/>
      <c r="D47" s="596"/>
      <c r="E47" s="596"/>
      <c r="F47" s="609"/>
      <c r="G47" s="609"/>
      <c r="H47" s="610"/>
      <c r="I47" s="605"/>
      <c r="J47" s="598"/>
      <c r="K47" s="600"/>
    </row>
    <row r="48" spans="1:11" s="601" customFormat="1" ht="22.5" customHeight="1" x14ac:dyDescent="0.25">
      <c r="A48" s="1274"/>
      <c r="B48" s="1276"/>
      <c r="C48" s="596"/>
      <c r="D48" s="596"/>
      <c r="E48" s="596"/>
      <c r="F48" s="609"/>
      <c r="G48" s="609"/>
      <c r="H48" s="610"/>
      <c r="I48" s="604" t="s">
        <v>606</v>
      </c>
      <c r="J48" s="598"/>
      <c r="K48" s="600"/>
    </row>
    <row r="49" spans="1:11" s="601" customFormat="1" ht="24" customHeight="1" x14ac:dyDescent="0.25">
      <c r="A49" s="1275"/>
      <c r="B49" s="1277"/>
      <c r="C49" s="596"/>
      <c r="D49" s="596"/>
      <c r="E49" s="596"/>
      <c r="F49" s="609"/>
      <c r="G49" s="609"/>
      <c r="H49" s="610"/>
      <c r="I49" s="605"/>
      <c r="J49" s="598"/>
      <c r="K49" s="600"/>
    </row>
    <row r="50" spans="1:11" s="601" customFormat="1" ht="22.5" customHeight="1" x14ac:dyDescent="0.25">
      <c r="A50" s="1274"/>
      <c r="B50" s="1276"/>
      <c r="C50" s="596"/>
      <c r="D50" s="596"/>
      <c r="E50" s="596"/>
      <c r="F50" s="610"/>
      <c r="G50" s="610"/>
      <c r="H50" s="610"/>
      <c r="I50" s="604" t="s">
        <v>607</v>
      </c>
      <c r="J50" s="598"/>
      <c r="K50" s="600"/>
    </row>
    <row r="51" spans="1:11" s="601" customFormat="1" ht="21.75" customHeight="1" x14ac:dyDescent="0.25">
      <c r="A51" s="1275"/>
      <c r="B51" s="1277"/>
      <c r="C51" s="596"/>
      <c r="D51" s="596"/>
      <c r="E51" s="597"/>
      <c r="F51" s="609"/>
      <c r="G51" s="609"/>
      <c r="H51" s="610"/>
      <c r="I51" s="605"/>
      <c r="J51" s="598"/>
      <c r="K51" s="600"/>
    </row>
    <row r="52" spans="1:11" s="601" customFormat="1" ht="20.25" customHeight="1" x14ac:dyDescent="0.25">
      <c r="A52" s="1274"/>
      <c r="B52" s="1276"/>
      <c r="C52" s="596"/>
      <c r="D52" s="596"/>
      <c r="E52" s="596"/>
      <c r="F52" s="610"/>
      <c r="G52" s="610"/>
      <c r="H52" s="610"/>
      <c r="I52" s="606" t="s">
        <v>608</v>
      </c>
      <c r="J52" s="604"/>
      <c r="K52" s="600"/>
    </row>
    <row r="53" spans="1:11" s="601" customFormat="1" ht="24" customHeight="1" x14ac:dyDescent="0.25">
      <c r="A53" s="1275"/>
      <c r="B53" s="1277"/>
      <c r="C53" s="596"/>
      <c r="D53" s="596"/>
      <c r="E53" s="596"/>
      <c r="F53" s="610"/>
      <c r="G53" s="610"/>
      <c r="H53" s="610"/>
      <c r="I53" s="605"/>
      <c r="J53" s="604"/>
      <c r="K53" s="600"/>
    </row>
    <row r="54" spans="1:11" s="601" customFormat="1" ht="24" customHeight="1" x14ac:dyDescent="0.25">
      <c r="A54" s="1274"/>
      <c r="B54" s="1276"/>
      <c r="C54" s="596"/>
      <c r="D54" s="596"/>
      <c r="E54" s="596"/>
      <c r="F54" s="610"/>
      <c r="G54" s="610"/>
      <c r="H54" s="610"/>
      <c r="I54" s="604" t="s">
        <v>609</v>
      </c>
      <c r="J54" s="604"/>
      <c r="K54" s="600"/>
    </row>
    <row r="55" spans="1:11" s="601" customFormat="1" ht="24" customHeight="1" x14ac:dyDescent="0.25">
      <c r="A55" s="1284"/>
      <c r="B55" s="1285"/>
      <c r="C55" s="596"/>
      <c r="D55" s="596"/>
      <c r="E55" s="596"/>
      <c r="F55" s="610"/>
      <c r="G55" s="610"/>
      <c r="H55" s="610"/>
      <c r="I55" s="605"/>
      <c r="J55" s="604"/>
      <c r="K55" s="600"/>
    </row>
    <row r="56" spans="1:11" s="601" customFormat="1" ht="24" customHeight="1" x14ac:dyDescent="0.25">
      <c r="A56" s="1284"/>
      <c r="B56" s="1285"/>
      <c r="C56" s="596"/>
      <c r="D56" s="596"/>
      <c r="E56" s="596"/>
      <c r="F56" s="610"/>
      <c r="G56" s="610"/>
      <c r="H56" s="610"/>
      <c r="I56" s="604" t="s">
        <v>610</v>
      </c>
      <c r="J56" s="604"/>
      <c r="K56" s="600"/>
    </row>
    <row r="57" spans="1:11" s="601" customFormat="1" ht="24" customHeight="1" x14ac:dyDescent="0.25">
      <c r="A57" s="1275"/>
      <c r="B57" s="1277"/>
      <c r="C57" s="596"/>
      <c r="D57" s="596"/>
      <c r="E57" s="596"/>
      <c r="F57" s="610"/>
      <c r="G57" s="610"/>
      <c r="H57" s="610"/>
      <c r="I57" s="606"/>
      <c r="J57" s="604"/>
      <c r="K57" s="600"/>
    </row>
    <row r="58" spans="1:11" s="601" customFormat="1" x14ac:dyDescent="0.25">
      <c r="A58" s="608"/>
      <c r="B58" s="611"/>
      <c r="C58" s="596"/>
      <c r="D58" s="596"/>
      <c r="E58" s="596"/>
      <c r="F58" s="610"/>
      <c r="G58" s="610"/>
      <c r="H58" s="610"/>
      <c r="I58" s="606"/>
      <c r="J58" s="604"/>
      <c r="K58" s="600"/>
    </row>
    <row r="59" spans="1:11" s="601" customFormat="1" x14ac:dyDescent="0.25">
      <c r="A59" s="602"/>
      <c r="B59" s="596"/>
      <c r="C59" s="596"/>
      <c r="D59" s="596"/>
      <c r="E59" s="596"/>
      <c r="F59" s="610"/>
      <c r="G59" s="610"/>
      <c r="H59" s="610"/>
      <c r="I59" s="606"/>
      <c r="J59" s="604"/>
      <c r="K59" s="600"/>
    </row>
    <row r="60" spans="1:11" s="618" customFormat="1" ht="16.5" customHeight="1" x14ac:dyDescent="0.25">
      <c r="A60" s="612"/>
      <c r="B60" s="613" t="s">
        <v>611</v>
      </c>
      <c r="C60" s="614"/>
      <c r="D60" s="614"/>
      <c r="E60" s="614"/>
      <c r="F60" s="615"/>
      <c r="G60" s="615"/>
      <c r="H60" s="615">
        <f>SUM(F60:G60)</f>
        <v>0</v>
      </c>
      <c r="I60" s="616"/>
      <c r="J60" s="616"/>
      <c r="K60" s="617"/>
    </row>
    <row r="61" spans="1:11" s="601" customFormat="1" x14ac:dyDescent="0.25">
      <c r="A61" s="612"/>
      <c r="B61" s="619"/>
      <c r="C61" s="619"/>
      <c r="D61" s="619"/>
      <c r="E61" s="619"/>
      <c r="F61" s="620"/>
      <c r="G61" s="620"/>
      <c r="H61" s="621">
        <f>SUM(F61:G61)</f>
        <v>0</v>
      </c>
      <c r="I61" s="622" t="s">
        <v>612</v>
      </c>
      <c r="J61" s="616"/>
      <c r="K61" s="600"/>
    </row>
    <row r="62" spans="1:11" s="618" customFormat="1" x14ac:dyDescent="0.25">
      <c r="A62" s="612"/>
      <c r="B62" s="623"/>
      <c r="C62" s="619"/>
      <c r="D62" s="619"/>
      <c r="E62" s="619"/>
      <c r="F62" s="620"/>
      <c r="G62" s="620"/>
      <c r="H62" s="621">
        <f t="shared" ref="H62:H97" si="1">SUM(F62:G62)</f>
        <v>0</v>
      </c>
      <c r="I62" s="624"/>
      <c r="J62" s="616"/>
      <c r="K62" s="617"/>
    </row>
    <row r="63" spans="1:11" s="618" customFormat="1" x14ac:dyDescent="0.25">
      <c r="A63" s="612"/>
      <c r="B63" s="623"/>
      <c r="C63" s="619"/>
      <c r="D63" s="619"/>
      <c r="E63" s="619"/>
      <c r="F63" s="620"/>
      <c r="G63" s="620"/>
      <c r="H63" s="621">
        <f t="shared" si="1"/>
        <v>0</v>
      </c>
      <c r="I63" s="624"/>
      <c r="J63" s="616"/>
      <c r="K63" s="617"/>
    </row>
    <row r="64" spans="1:11" s="601" customFormat="1" ht="15" customHeight="1" x14ac:dyDescent="0.25">
      <c r="A64" s="612"/>
      <c r="B64" s="623"/>
      <c r="C64" s="619"/>
      <c r="D64" s="619"/>
      <c r="E64" s="619"/>
      <c r="F64" s="620"/>
      <c r="G64" s="620"/>
      <c r="H64" s="621">
        <f t="shared" si="1"/>
        <v>0</v>
      </c>
      <c r="I64" s="624"/>
      <c r="J64" s="616"/>
      <c r="K64" s="600"/>
    </row>
    <row r="65" spans="1:11" s="601" customFormat="1" ht="15" customHeight="1" x14ac:dyDescent="0.25">
      <c r="A65" s="612"/>
      <c r="B65" s="623"/>
      <c r="C65" s="619"/>
      <c r="D65" s="619"/>
      <c r="E65" s="619"/>
      <c r="F65" s="620"/>
      <c r="G65" s="620"/>
      <c r="H65" s="621">
        <f t="shared" si="1"/>
        <v>0</v>
      </c>
      <c r="I65" s="624"/>
      <c r="J65" s="616"/>
      <c r="K65" s="600"/>
    </row>
    <row r="66" spans="1:11" s="618" customFormat="1" x14ac:dyDescent="0.25">
      <c r="A66" s="612"/>
      <c r="B66" s="623"/>
      <c r="C66" s="619"/>
      <c r="D66" s="619"/>
      <c r="E66" s="619"/>
      <c r="F66" s="620"/>
      <c r="G66" s="620"/>
      <c r="H66" s="621">
        <f t="shared" si="1"/>
        <v>0</v>
      </c>
      <c r="I66" s="624"/>
      <c r="J66" s="616"/>
      <c r="K66" s="617"/>
    </row>
    <row r="67" spans="1:11" s="618" customFormat="1" x14ac:dyDescent="0.25">
      <c r="A67" s="612"/>
      <c r="B67" s="623"/>
      <c r="C67" s="619"/>
      <c r="D67" s="619"/>
      <c r="E67" s="619"/>
      <c r="F67" s="620"/>
      <c r="G67" s="620"/>
      <c r="H67" s="621">
        <f t="shared" si="1"/>
        <v>0</v>
      </c>
      <c r="I67" s="624"/>
      <c r="J67" s="616"/>
      <c r="K67" s="617"/>
    </row>
    <row r="68" spans="1:11" s="618" customFormat="1" x14ac:dyDescent="0.25">
      <c r="A68" s="612"/>
      <c r="B68" s="623"/>
      <c r="C68" s="619"/>
      <c r="D68" s="619"/>
      <c r="E68" s="619"/>
      <c r="F68" s="620"/>
      <c r="G68" s="620"/>
      <c r="H68" s="621">
        <f t="shared" si="1"/>
        <v>0</v>
      </c>
      <c r="I68" s="624"/>
      <c r="J68" s="616"/>
      <c r="K68" s="617"/>
    </row>
    <row r="69" spans="1:11" s="601" customFormat="1" x14ac:dyDescent="0.25">
      <c r="A69" s="612"/>
      <c r="B69" s="623"/>
      <c r="C69" s="619"/>
      <c r="D69" s="619"/>
      <c r="E69" s="619"/>
      <c r="F69" s="620"/>
      <c r="G69" s="620"/>
      <c r="H69" s="621">
        <f t="shared" si="1"/>
        <v>0</v>
      </c>
      <c r="I69" s="624"/>
      <c r="J69" s="616"/>
      <c r="K69" s="600"/>
    </row>
    <row r="70" spans="1:11" s="601" customFormat="1" x14ac:dyDescent="0.25">
      <c r="A70" s="612"/>
      <c r="B70" s="623"/>
      <c r="C70" s="619"/>
      <c r="D70" s="619"/>
      <c r="E70" s="619"/>
      <c r="F70" s="620"/>
      <c r="G70" s="620"/>
      <c r="H70" s="621">
        <f t="shared" si="1"/>
        <v>0</v>
      </c>
      <c r="I70" s="624"/>
      <c r="J70" s="616"/>
      <c r="K70" s="600"/>
    </row>
    <row r="71" spans="1:11" s="601" customFormat="1" x14ac:dyDescent="0.25">
      <c r="A71" s="612"/>
      <c r="B71" s="623"/>
      <c r="C71" s="619"/>
      <c r="D71" s="619"/>
      <c r="E71" s="619"/>
      <c r="F71" s="620"/>
      <c r="G71" s="620"/>
      <c r="H71" s="621">
        <f t="shared" si="1"/>
        <v>0</v>
      </c>
      <c r="I71" s="624"/>
      <c r="J71" s="616"/>
      <c r="K71" s="600"/>
    </row>
    <row r="72" spans="1:11" s="601" customFormat="1" x14ac:dyDescent="0.25">
      <c r="A72" s="612"/>
      <c r="B72" s="623"/>
      <c r="C72" s="619"/>
      <c r="D72" s="619"/>
      <c r="E72" s="619"/>
      <c r="F72" s="620"/>
      <c r="G72" s="620"/>
      <c r="H72" s="621">
        <f t="shared" si="1"/>
        <v>0</v>
      </c>
      <c r="I72" s="624"/>
      <c r="J72" s="616"/>
      <c r="K72" s="600"/>
    </row>
    <row r="73" spans="1:11" s="601" customFormat="1" x14ac:dyDescent="0.25">
      <c r="A73" s="612"/>
      <c r="B73" s="623"/>
      <c r="C73" s="619"/>
      <c r="D73" s="619"/>
      <c r="E73" s="619"/>
      <c r="F73" s="620"/>
      <c r="G73" s="620"/>
      <c r="H73" s="621">
        <f t="shared" si="1"/>
        <v>0</v>
      </c>
      <c r="I73" s="624"/>
      <c r="J73" s="616"/>
      <c r="K73" s="600"/>
    </row>
    <row r="74" spans="1:11" s="601" customFormat="1" x14ac:dyDescent="0.25">
      <c r="A74" s="612"/>
      <c r="B74" s="623"/>
      <c r="C74" s="619"/>
      <c r="D74" s="619"/>
      <c r="E74" s="619"/>
      <c r="F74" s="620"/>
      <c r="G74" s="620"/>
      <c r="H74" s="621">
        <f t="shared" si="1"/>
        <v>0</v>
      </c>
      <c r="I74" s="624"/>
      <c r="J74" s="616"/>
      <c r="K74" s="600"/>
    </row>
    <row r="75" spans="1:11" s="601" customFormat="1" x14ac:dyDescent="0.25">
      <c r="A75" s="612"/>
      <c r="B75" s="623"/>
      <c r="C75" s="619"/>
      <c r="D75" s="619"/>
      <c r="E75" s="619"/>
      <c r="F75" s="620"/>
      <c r="G75" s="620"/>
      <c r="H75" s="621">
        <f t="shared" si="1"/>
        <v>0</v>
      </c>
      <c r="I75" s="624"/>
      <c r="J75" s="616"/>
      <c r="K75" s="600"/>
    </row>
    <row r="76" spans="1:11" s="601" customFormat="1" x14ac:dyDescent="0.25">
      <c r="A76" s="612"/>
      <c r="B76" s="623"/>
      <c r="C76" s="619"/>
      <c r="D76" s="619"/>
      <c r="E76" s="619"/>
      <c r="F76" s="620"/>
      <c r="G76" s="620"/>
      <c r="H76" s="621">
        <f t="shared" si="1"/>
        <v>0</v>
      </c>
      <c r="I76" s="624"/>
      <c r="J76" s="616"/>
      <c r="K76" s="600"/>
    </row>
    <row r="77" spans="1:11" s="601" customFormat="1" x14ac:dyDescent="0.25">
      <c r="A77" s="612"/>
      <c r="B77" s="623"/>
      <c r="C77" s="619"/>
      <c r="D77" s="619"/>
      <c r="E77" s="619"/>
      <c r="F77" s="620"/>
      <c r="G77" s="620"/>
      <c r="H77" s="621">
        <f t="shared" si="1"/>
        <v>0</v>
      </c>
      <c r="I77" s="624"/>
      <c r="J77" s="616"/>
      <c r="K77" s="600"/>
    </row>
    <row r="78" spans="1:11" s="601" customFormat="1" x14ac:dyDescent="0.25">
      <c r="A78" s="612"/>
      <c r="B78" s="623"/>
      <c r="C78" s="619"/>
      <c r="D78" s="619"/>
      <c r="E78" s="619"/>
      <c r="F78" s="620"/>
      <c r="G78" s="620"/>
      <c r="H78" s="621">
        <f t="shared" si="1"/>
        <v>0</v>
      </c>
      <c r="I78" s="624"/>
      <c r="J78" s="616"/>
      <c r="K78" s="600"/>
    </row>
    <row r="79" spans="1:11" s="601" customFormat="1" x14ac:dyDescent="0.25">
      <c r="A79" s="612"/>
      <c r="B79" s="623"/>
      <c r="C79" s="619"/>
      <c r="D79" s="619"/>
      <c r="E79" s="619"/>
      <c r="F79" s="620"/>
      <c r="G79" s="620"/>
      <c r="H79" s="621">
        <f t="shared" si="1"/>
        <v>0</v>
      </c>
      <c r="I79" s="624"/>
      <c r="J79" s="616"/>
      <c r="K79" s="600"/>
    </row>
    <row r="80" spans="1:11" s="601" customFormat="1" x14ac:dyDescent="0.25">
      <c r="A80" s="612"/>
      <c r="B80" s="623"/>
      <c r="C80" s="619"/>
      <c r="D80" s="619"/>
      <c r="E80" s="619"/>
      <c r="F80" s="620"/>
      <c r="G80" s="620"/>
      <c r="H80" s="621">
        <f t="shared" si="1"/>
        <v>0</v>
      </c>
      <c r="I80" s="624"/>
      <c r="J80" s="616"/>
      <c r="K80" s="600"/>
    </row>
    <row r="81" spans="1:11" s="601" customFormat="1" x14ac:dyDescent="0.25">
      <c r="A81" s="612"/>
      <c r="B81" s="623"/>
      <c r="C81" s="619"/>
      <c r="D81" s="619"/>
      <c r="E81" s="619"/>
      <c r="F81" s="620"/>
      <c r="G81" s="620"/>
      <c r="H81" s="621">
        <f t="shared" si="1"/>
        <v>0</v>
      </c>
      <c r="I81" s="625"/>
      <c r="J81" s="616"/>
      <c r="K81" s="600"/>
    </row>
    <row r="82" spans="1:11" s="601" customFormat="1" x14ac:dyDescent="0.25">
      <c r="A82" s="612"/>
      <c r="B82" s="1288"/>
      <c r="C82" s="619"/>
      <c r="D82" s="619"/>
      <c r="E82" s="619"/>
      <c r="F82" s="620"/>
      <c r="G82" s="620"/>
      <c r="H82" s="621">
        <f t="shared" si="1"/>
        <v>0</v>
      </c>
      <c r="I82" s="1286"/>
      <c r="J82" s="616"/>
      <c r="K82" s="600"/>
    </row>
    <row r="83" spans="1:11" s="601" customFormat="1" x14ac:dyDescent="0.25">
      <c r="A83" s="612"/>
      <c r="B83" s="1288"/>
      <c r="C83" s="619"/>
      <c r="D83" s="619"/>
      <c r="E83" s="619"/>
      <c r="F83" s="620"/>
      <c r="G83" s="620"/>
      <c r="H83" s="621">
        <f t="shared" si="1"/>
        <v>0</v>
      </c>
      <c r="I83" s="1287"/>
      <c r="J83" s="616"/>
      <c r="K83" s="600"/>
    </row>
    <row r="84" spans="1:11" s="601" customFormat="1" x14ac:dyDescent="0.25">
      <c r="A84" s="626"/>
      <c r="B84" s="1289"/>
      <c r="C84" s="627"/>
      <c r="D84" s="627"/>
      <c r="E84" s="627"/>
      <c r="F84" s="628"/>
      <c r="G84" s="628"/>
      <c r="H84" s="629">
        <f t="shared" si="1"/>
        <v>0</v>
      </c>
      <c r="I84" s="1291" t="s">
        <v>613</v>
      </c>
      <c r="J84" s="630"/>
      <c r="K84" s="600"/>
    </row>
    <row r="85" spans="1:11" s="601" customFormat="1" x14ac:dyDescent="0.25">
      <c r="A85" s="626"/>
      <c r="B85" s="1290"/>
      <c r="C85" s="627"/>
      <c r="D85" s="627"/>
      <c r="E85" s="627"/>
      <c r="F85" s="628"/>
      <c r="G85" s="628"/>
      <c r="H85" s="629">
        <f t="shared" si="1"/>
        <v>0</v>
      </c>
      <c r="I85" s="1292"/>
      <c r="J85" s="630"/>
      <c r="K85" s="600"/>
    </row>
    <row r="86" spans="1:11" s="601" customFormat="1" x14ac:dyDescent="0.25">
      <c r="A86" s="626"/>
      <c r="B86" s="1289"/>
      <c r="C86" s="627"/>
      <c r="D86" s="627"/>
      <c r="E86" s="627"/>
      <c r="F86" s="628"/>
      <c r="G86" s="628"/>
      <c r="H86" s="629">
        <f t="shared" si="1"/>
        <v>0</v>
      </c>
      <c r="I86" s="1291" t="s">
        <v>614</v>
      </c>
      <c r="J86" s="630"/>
      <c r="K86" s="600"/>
    </row>
    <row r="87" spans="1:11" s="601" customFormat="1" x14ac:dyDescent="0.25">
      <c r="A87" s="626"/>
      <c r="B87" s="1290"/>
      <c r="C87" s="627"/>
      <c r="D87" s="627"/>
      <c r="E87" s="627"/>
      <c r="F87" s="628"/>
      <c r="G87" s="628"/>
      <c r="H87" s="629">
        <f t="shared" si="1"/>
        <v>0</v>
      </c>
      <c r="I87" s="1292"/>
      <c r="J87" s="630"/>
      <c r="K87" s="600"/>
    </row>
    <row r="88" spans="1:11" s="601" customFormat="1" ht="15" customHeight="1" x14ac:dyDescent="0.25">
      <c r="A88" s="626"/>
      <c r="B88" s="1289"/>
      <c r="C88" s="627"/>
      <c r="D88" s="627"/>
      <c r="E88" s="627"/>
      <c r="F88" s="628"/>
      <c r="G88" s="628"/>
      <c r="H88" s="629">
        <f t="shared" si="1"/>
        <v>0</v>
      </c>
      <c r="I88" s="1291" t="s">
        <v>615</v>
      </c>
      <c r="J88" s="630"/>
      <c r="K88" s="600"/>
    </row>
    <row r="89" spans="1:11" s="601" customFormat="1" x14ac:dyDescent="0.25">
      <c r="A89" s="626"/>
      <c r="B89" s="1290"/>
      <c r="C89" s="627"/>
      <c r="D89" s="627"/>
      <c r="E89" s="627"/>
      <c r="F89" s="628"/>
      <c r="G89" s="628"/>
      <c r="H89" s="629">
        <f t="shared" si="1"/>
        <v>0</v>
      </c>
      <c r="I89" s="1292"/>
      <c r="J89" s="630"/>
      <c r="K89" s="600"/>
    </row>
    <row r="90" spans="1:11" s="601" customFormat="1" x14ac:dyDescent="0.25">
      <c r="A90" s="626"/>
      <c r="B90" s="1289"/>
      <c r="C90" s="627"/>
      <c r="D90" s="627"/>
      <c r="E90" s="627"/>
      <c r="F90" s="628"/>
      <c r="G90" s="628"/>
      <c r="H90" s="629">
        <f t="shared" si="1"/>
        <v>0</v>
      </c>
      <c r="I90" s="1291" t="s">
        <v>616</v>
      </c>
      <c r="J90" s="630"/>
      <c r="K90" s="600"/>
    </row>
    <row r="91" spans="1:11" s="601" customFormat="1" x14ac:dyDescent="0.25">
      <c r="A91" s="626"/>
      <c r="B91" s="1290"/>
      <c r="C91" s="627"/>
      <c r="D91" s="627"/>
      <c r="E91" s="627"/>
      <c r="F91" s="628"/>
      <c r="G91" s="628"/>
      <c r="H91" s="629">
        <f t="shared" si="1"/>
        <v>0</v>
      </c>
      <c r="I91" s="1292"/>
      <c r="J91" s="630"/>
      <c r="K91" s="600"/>
    </row>
    <row r="92" spans="1:11" s="601" customFormat="1" x14ac:dyDescent="0.25">
      <c r="A92" s="626"/>
      <c r="B92" s="631"/>
      <c r="C92" s="627"/>
      <c r="D92" s="627"/>
      <c r="E92" s="627"/>
      <c r="F92" s="628"/>
      <c r="G92" s="628"/>
      <c r="H92" s="629">
        <f t="shared" si="1"/>
        <v>0</v>
      </c>
      <c r="I92" s="1291" t="s">
        <v>617</v>
      </c>
      <c r="J92" s="630"/>
      <c r="K92" s="600"/>
    </row>
    <row r="93" spans="1:11" s="601" customFormat="1" x14ac:dyDescent="0.25">
      <c r="A93" s="626"/>
      <c r="B93" s="631"/>
      <c r="C93" s="627"/>
      <c r="D93" s="627"/>
      <c r="E93" s="627"/>
      <c r="F93" s="628"/>
      <c r="G93" s="628"/>
      <c r="H93" s="629">
        <f t="shared" si="1"/>
        <v>0</v>
      </c>
      <c r="I93" s="1299"/>
      <c r="J93" s="630"/>
      <c r="K93" s="600"/>
    </row>
    <row r="94" spans="1:11" s="601" customFormat="1" x14ac:dyDescent="0.25">
      <c r="A94" s="626"/>
      <c r="B94" s="631"/>
      <c r="C94" s="627"/>
      <c r="D94" s="627"/>
      <c r="E94" s="627"/>
      <c r="F94" s="628"/>
      <c r="G94" s="628"/>
      <c r="H94" s="629">
        <f t="shared" si="1"/>
        <v>0</v>
      </c>
      <c r="I94" s="1299"/>
      <c r="J94" s="630"/>
      <c r="K94" s="600"/>
    </row>
    <row r="95" spans="1:11" s="601" customFormat="1" x14ac:dyDescent="0.25">
      <c r="A95" s="626"/>
      <c r="B95" s="631"/>
      <c r="C95" s="627"/>
      <c r="D95" s="627"/>
      <c r="E95" s="627"/>
      <c r="F95" s="628"/>
      <c r="G95" s="628"/>
      <c r="H95" s="629">
        <f t="shared" si="1"/>
        <v>0</v>
      </c>
      <c r="I95" s="1292"/>
      <c r="J95" s="630"/>
      <c r="K95" s="600"/>
    </row>
    <row r="96" spans="1:11" s="601" customFormat="1" x14ac:dyDescent="0.25">
      <c r="A96" s="612"/>
      <c r="B96" s="632"/>
      <c r="C96" s="619"/>
      <c r="D96" s="619"/>
      <c r="E96" s="619"/>
      <c r="F96" s="620"/>
      <c r="G96" s="620"/>
      <c r="H96" s="621"/>
      <c r="I96" s="633"/>
      <c r="J96" s="616"/>
      <c r="K96" s="600"/>
    </row>
    <row r="97" spans="1:46" s="601" customFormat="1" x14ac:dyDescent="0.25">
      <c r="A97" s="612"/>
      <c r="B97" s="619"/>
      <c r="C97" s="619"/>
      <c r="D97" s="619"/>
      <c r="E97" s="619"/>
      <c r="F97" s="620"/>
      <c r="G97" s="620"/>
      <c r="H97" s="621">
        <f t="shared" si="1"/>
        <v>0</v>
      </c>
      <c r="I97" s="633"/>
      <c r="J97" s="616"/>
      <c r="K97" s="600"/>
    </row>
    <row r="98" spans="1:46" s="640" customFormat="1" x14ac:dyDescent="0.25">
      <c r="A98" s="634"/>
      <c r="B98" s="635" t="s">
        <v>618</v>
      </c>
      <c r="C98" s="636"/>
      <c r="D98" s="636"/>
      <c r="E98" s="636"/>
      <c r="F98" s="637"/>
      <c r="G98" s="637"/>
      <c r="H98" s="638"/>
      <c r="I98" s="639"/>
      <c r="J98" s="639"/>
      <c r="K98" s="600"/>
      <c r="L98" s="601"/>
      <c r="M98" s="601"/>
      <c r="N98" s="601"/>
      <c r="O98" s="601"/>
      <c r="P98" s="601"/>
      <c r="Q98" s="601"/>
      <c r="R98" s="601"/>
      <c r="S98" s="601"/>
      <c r="T98" s="601"/>
      <c r="U98" s="601"/>
      <c r="V98" s="601"/>
      <c r="W98" s="601"/>
      <c r="X98" s="601"/>
      <c r="Y98" s="601"/>
      <c r="Z98" s="601"/>
      <c r="AA98" s="601"/>
      <c r="AB98" s="601"/>
      <c r="AC98" s="601"/>
      <c r="AD98" s="601"/>
      <c r="AE98" s="601"/>
      <c r="AF98" s="601"/>
      <c r="AG98" s="601"/>
      <c r="AH98" s="601"/>
      <c r="AI98" s="601"/>
      <c r="AJ98" s="601"/>
      <c r="AK98" s="601"/>
      <c r="AL98" s="601"/>
      <c r="AM98" s="601"/>
      <c r="AN98" s="601"/>
      <c r="AO98" s="601"/>
      <c r="AP98" s="601"/>
      <c r="AQ98" s="601"/>
      <c r="AR98" s="601"/>
      <c r="AS98" s="601"/>
      <c r="AT98" s="601"/>
    </row>
    <row r="99" spans="1:46" s="640" customFormat="1" x14ac:dyDescent="0.25">
      <c r="A99" s="641"/>
      <c r="B99" s="642"/>
      <c r="C99" s="636"/>
      <c r="D99" s="636"/>
      <c r="E99" s="636"/>
      <c r="F99" s="637"/>
      <c r="G99" s="637"/>
      <c r="H99" s="638"/>
      <c r="I99" s="639" t="s">
        <v>619</v>
      </c>
      <c r="J99" s="639"/>
      <c r="K99" s="600"/>
      <c r="L99" s="601"/>
      <c r="M99" s="601"/>
      <c r="N99" s="601"/>
      <c r="O99" s="601"/>
      <c r="P99" s="601"/>
      <c r="Q99" s="601"/>
      <c r="R99" s="601"/>
      <c r="S99" s="601"/>
      <c r="T99" s="601"/>
      <c r="U99" s="601"/>
      <c r="V99" s="601"/>
      <c r="W99" s="601"/>
      <c r="X99" s="601"/>
      <c r="Y99" s="601"/>
      <c r="Z99" s="601"/>
      <c r="AA99" s="601"/>
      <c r="AB99" s="601"/>
      <c r="AC99" s="601"/>
      <c r="AD99" s="601"/>
      <c r="AE99" s="601"/>
      <c r="AF99" s="601"/>
      <c r="AG99" s="601"/>
      <c r="AH99" s="601"/>
      <c r="AI99" s="601"/>
      <c r="AJ99" s="601"/>
      <c r="AK99" s="601"/>
      <c r="AL99" s="601"/>
      <c r="AM99" s="601"/>
      <c r="AN99" s="601"/>
      <c r="AO99" s="601"/>
      <c r="AP99" s="601"/>
      <c r="AQ99" s="601"/>
      <c r="AR99" s="601"/>
      <c r="AS99" s="601"/>
      <c r="AT99" s="601"/>
    </row>
    <row r="100" spans="1:46" s="640" customFormat="1" x14ac:dyDescent="0.25">
      <c r="A100" s="641"/>
      <c r="B100" s="642"/>
      <c r="C100" s="636"/>
      <c r="D100" s="636"/>
      <c r="E100" s="636"/>
      <c r="F100" s="637"/>
      <c r="G100" s="637"/>
      <c r="H100" s="638">
        <f t="shared" ref="H100:H110" si="2">SUM(F100:G100)</f>
        <v>0</v>
      </c>
      <c r="I100" s="639" t="s">
        <v>620</v>
      </c>
      <c r="J100" s="639"/>
      <c r="K100" s="600"/>
      <c r="L100" s="601"/>
      <c r="M100" s="601"/>
      <c r="N100" s="601"/>
      <c r="O100" s="601"/>
      <c r="P100" s="601"/>
      <c r="Q100" s="601"/>
      <c r="R100" s="601"/>
      <c r="S100" s="601"/>
      <c r="T100" s="601"/>
      <c r="U100" s="601"/>
      <c r="V100" s="601"/>
      <c r="W100" s="601"/>
      <c r="X100" s="601"/>
      <c r="Y100" s="601"/>
      <c r="Z100" s="601"/>
      <c r="AA100" s="601"/>
      <c r="AB100" s="601"/>
      <c r="AC100" s="601"/>
      <c r="AD100" s="601"/>
      <c r="AE100" s="601"/>
      <c r="AF100" s="601"/>
      <c r="AG100" s="601"/>
      <c r="AH100" s="601"/>
      <c r="AI100" s="601"/>
      <c r="AJ100" s="601"/>
      <c r="AK100" s="601"/>
      <c r="AL100" s="601"/>
      <c r="AM100" s="601"/>
      <c r="AN100" s="601"/>
      <c r="AO100" s="601"/>
      <c r="AP100" s="601"/>
      <c r="AQ100" s="601"/>
      <c r="AR100" s="601"/>
      <c r="AS100" s="601"/>
      <c r="AT100" s="601"/>
    </row>
    <row r="101" spans="1:46" s="640" customFormat="1" x14ac:dyDescent="0.25">
      <c r="A101" s="641"/>
      <c r="B101" s="1295"/>
      <c r="C101" s="636"/>
      <c r="D101" s="636"/>
      <c r="E101" s="636"/>
      <c r="F101" s="637"/>
      <c r="G101" s="637"/>
      <c r="H101" s="638">
        <f t="shared" si="2"/>
        <v>0</v>
      </c>
      <c r="I101" s="1293" t="s">
        <v>621</v>
      </c>
      <c r="J101" s="639"/>
      <c r="K101" s="600"/>
      <c r="L101" s="601"/>
      <c r="M101" s="601"/>
      <c r="N101" s="601"/>
      <c r="O101" s="601"/>
      <c r="P101" s="601"/>
      <c r="Q101" s="601"/>
      <c r="R101" s="601"/>
      <c r="S101" s="601"/>
      <c r="T101" s="601"/>
      <c r="U101" s="601"/>
      <c r="V101" s="601"/>
      <c r="W101" s="601"/>
      <c r="X101" s="601"/>
      <c r="Y101" s="601"/>
      <c r="Z101" s="601"/>
      <c r="AA101" s="601"/>
      <c r="AB101" s="601"/>
      <c r="AC101" s="601"/>
      <c r="AD101" s="601"/>
      <c r="AE101" s="601"/>
      <c r="AF101" s="601"/>
      <c r="AG101" s="601"/>
      <c r="AH101" s="601"/>
      <c r="AI101" s="601"/>
      <c r="AJ101" s="601"/>
      <c r="AK101" s="601"/>
      <c r="AL101" s="601"/>
      <c r="AM101" s="601"/>
      <c r="AN101" s="601"/>
      <c r="AO101" s="601"/>
      <c r="AP101" s="601"/>
      <c r="AQ101" s="601"/>
      <c r="AR101" s="601"/>
      <c r="AS101" s="601"/>
      <c r="AT101" s="601"/>
    </row>
    <row r="102" spans="1:46" s="640" customFormat="1" x14ac:dyDescent="0.25">
      <c r="A102" s="641"/>
      <c r="B102" s="1297"/>
      <c r="C102" s="636"/>
      <c r="D102" s="636"/>
      <c r="E102" s="636"/>
      <c r="F102" s="637"/>
      <c r="G102" s="637"/>
      <c r="H102" s="638">
        <f t="shared" si="2"/>
        <v>0</v>
      </c>
      <c r="I102" s="1294"/>
      <c r="J102" s="639"/>
      <c r="K102" s="600"/>
      <c r="L102" s="601"/>
      <c r="M102" s="601"/>
      <c r="N102" s="601"/>
      <c r="O102" s="601"/>
      <c r="P102" s="601"/>
      <c r="Q102" s="601"/>
      <c r="R102" s="601"/>
      <c r="S102" s="601"/>
      <c r="T102" s="601"/>
      <c r="U102" s="601"/>
      <c r="V102" s="601"/>
      <c r="W102" s="601"/>
      <c r="X102" s="601"/>
      <c r="Y102" s="601"/>
      <c r="Z102" s="601"/>
      <c r="AA102" s="601"/>
      <c r="AB102" s="601"/>
      <c r="AC102" s="601"/>
      <c r="AD102" s="601"/>
      <c r="AE102" s="601"/>
      <c r="AF102" s="601"/>
      <c r="AG102" s="601"/>
      <c r="AH102" s="601"/>
      <c r="AI102" s="601"/>
      <c r="AJ102" s="601"/>
      <c r="AK102" s="601"/>
      <c r="AL102" s="601"/>
      <c r="AM102" s="601"/>
      <c r="AN102" s="601"/>
      <c r="AO102" s="601"/>
      <c r="AP102" s="601"/>
      <c r="AQ102" s="601"/>
      <c r="AR102" s="601"/>
      <c r="AS102" s="601"/>
      <c r="AT102" s="601"/>
    </row>
    <row r="103" spans="1:46" s="640" customFormat="1" x14ac:dyDescent="0.25">
      <c r="A103" s="641"/>
      <c r="B103" s="1295"/>
      <c r="C103" s="636"/>
      <c r="D103" s="636"/>
      <c r="E103" s="636"/>
      <c r="F103" s="637"/>
      <c r="G103" s="637"/>
      <c r="H103" s="638">
        <f t="shared" si="2"/>
        <v>0</v>
      </c>
      <c r="I103" s="1293" t="s">
        <v>622</v>
      </c>
      <c r="J103" s="639"/>
      <c r="K103" s="600"/>
      <c r="L103" s="601"/>
      <c r="M103" s="601"/>
      <c r="N103" s="601"/>
      <c r="O103" s="601"/>
      <c r="P103" s="601"/>
      <c r="Q103" s="601"/>
      <c r="R103" s="601"/>
      <c r="S103" s="601"/>
      <c r="T103" s="601"/>
      <c r="U103" s="601"/>
      <c r="V103" s="601"/>
      <c r="W103" s="601"/>
      <c r="X103" s="601"/>
      <c r="Y103" s="601"/>
      <c r="Z103" s="601"/>
      <c r="AA103" s="601"/>
      <c r="AB103" s="601"/>
      <c r="AC103" s="601"/>
      <c r="AD103" s="601"/>
      <c r="AE103" s="601"/>
      <c r="AF103" s="601"/>
      <c r="AG103" s="601"/>
      <c r="AH103" s="601"/>
      <c r="AI103" s="601"/>
      <c r="AJ103" s="601"/>
      <c r="AK103" s="601"/>
      <c r="AL103" s="601"/>
      <c r="AM103" s="601"/>
      <c r="AN103" s="601"/>
      <c r="AO103" s="601"/>
      <c r="AP103" s="601"/>
      <c r="AQ103" s="601"/>
      <c r="AR103" s="601"/>
      <c r="AS103" s="601"/>
      <c r="AT103" s="601"/>
    </row>
    <row r="104" spans="1:46" s="640" customFormat="1" x14ac:dyDescent="0.25">
      <c r="A104" s="641"/>
      <c r="B104" s="1297"/>
      <c r="C104" s="636"/>
      <c r="D104" s="636"/>
      <c r="E104" s="636"/>
      <c r="F104" s="637"/>
      <c r="G104" s="637"/>
      <c r="H104" s="638">
        <f t="shared" si="2"/>
        <v>0</v>
      </c>
      <c r="I104" s="1294"/>
      <c r="J104" s="639"/>
      <c r="K104" s="600"/>
      <c r="L104" s="601"/>
      <c r="M104" s="601"/>
      <c r="N104" s="601"/>
      <c r="O104" s="601"/>
      <c r="P104" s="601"/>
      <c r="Q104" s="601"/>
      <c r="R104" s="601"/>
      <c r="S104" s="601"/>
      <c r="T104" s="601"/>
      <c r="U104" s="601"/>
      <c r="V104" s="601"/>
      <c r="W104" s="601"/>
      <c r="X104" s="601"/>
      <c r="Y104" s="601"/>
      <c r="Z104" s="601"/>
      <c r="AA104" s="601"/>
      <c r="AB104" s="601"/>
      <c r="AC104" s="601"/>
      <c r="AD104" s="601"/>
      <c r="AE104" s="601"/>
      <c r="AF104" s="601"/>
      <c r="AG104" s="601"/>
      <c r="AH104" s="601"/>
      <c r="AI104" s="601"/>
      <c r="AJ104" s="601"/>
      <c r="AK104" s="601"/>
      <c r="AL104" s="601"/>
      <c r="AM104" s="601"/>
      <c r="AN104" s="601"/>
      <c r="AO104" s="601"/>
      <c r="AP104" s="601"/>
      <c r="AQ104" s="601"/>
      <c r="AR104" s="601"/>
      <c r="AS104" s="601"/>
      <c r="AT104" s="601"/>
    </row>
    <row r="105" spans="1:46" s="640" customFormat="1" x14ac:dyDescent="0.25">
      <c r="A105" s="643"/>
      <c r="B105" s="642"/>
      <c r="C105" s="636"/>
      <c r="D105" s="636"/>
      <c r="E105" s="636"/>
      <c r="F105" s="637"/>
      <c r="G105" s="637"/>
      <c r="H105" s="638">
        <f t="shared" si="2"/>
        <v>0</v>
      </c>
      <c r="I105" s="1293"/>
      <c r="J105" s="639"/>
      <c r="K105" s="600"/>
      <c r="L105" s="601"/>
      <c r="M105" s="601"/>
      <c r="N105" s="601"/>
      <c r="O105" s="601"/>
      <c r="P105" s="601"/>
      <c r="Q105" s="601"/>
      <c r="R105" s="601"/>
      <c r="S105" s="601"/>
      <c r="T105" s="601"/>
      <c r="U105" s="601"/>
      <c r="V105" s="601"/>
      <c r="W105" s="601"/>
      <c r="X105" s="601"/>
      <c r="Y105" s="601"/>
      <c r="Z105" s="601"/>
      <c r="AA105" s="601"/>
      <c r="AB105" s="601"/>
      <c r="AC105" s="601"/>
      <c r="AD105" s="601"/>
      <c r="AE105" s="601"/>
      <c r="AF105" s="601"/>
      <c r="AG105" s="601"/>
      <c r="AH105" s="601"/>
      <c r="AI105" s="601"/>
      <c r="AJ105" s="601"/>
      <c r="AK105" s="601"/>
      <c r="AL105" s="601"/>
      <c r="AM105" s="601"/>
      <c r="AN105" s="601"/>
      <c r="AO105" s="601"/>
      <c r="AP105" s="601"/>
      <c r="AQ105" s="601"/>
      <c r="AR105" s="601"/>
      <c r="AS105" s="601"/>
      <c r="AT105" s="601"/>
    </row>
    <row r="106" spans="1:46" s="640" customFormat="1" x14ac:dyDescent="0.25">
      <c r="A106" s="644"/>
      <c r="B106" s="642"/>
      <c r="C106" s="636"/>
      <c r="D106" s="636"/>
      <c r="E106" s="636"/>
      <c r="F106" s="637"/>
      <c r="G106" s="637"/>
      <c r="H106" s="638">
        <f t="shared" si="2"/>
        <v>0</v>
      </c>
      <c r="I106" s="1294"/>
      <c r="J106" s="639"/>
      <c r="K106" s="600"/>
      <c r="L106" s="601"/>
      <c r="M106" s="601"/>
      <c r="N106" s="601"/>
      <c r="O106" s="601"/>
      <c r="P106" s="601"/>
      <c r="Q106" s="601"/>
      <c r="R106" s="601"/>
      <c r="S106" s="601"/>
      <c r="T106" s="601"/>
      <c r="U106" s="601"/>
      <c r="V106" s="601"/>
      <c r="W106" s="601"/>
      <c r="X106" s="601"/>
      <c r="Y106" s="601"/>
      <c r="Z106" s="601"/>
      <c r="AA106" s="601"/>
      <c r="AB106" s="601"/>
      <c r="AC106" s="601"/>
      <c r="AD106" s="601"/>
      <c r="AE106" s="601"/>
      <c r="AF106" s="601"/>
      <c r="AG106" s="601"/>
      <c r="AH106" s="601"/>
      <c r="AI106" s="601"/>
      <c r="AJ106" s="601"/>
      <c r="AK106" s="601"/>
      <c r="AL106" s="601"/>
      <c r="AM106" s="601"/>
      <c r="AN106" s="601"/>
      <c r="AO106" s="601"/>
      <c r="AP106" s="601"/>
      <c r="AQ106" s="601"/>
      <c r="AR106" s="601"/>
      <c r="AS106" s="601"/>
      <c r="AT106" s="601"/>
    </row>
    <row r="107" spans="1:46" s="640" customFormat="1" x14ac:dyDescent="0.25">
      <c r="A107" s="641"/>
      <c r="B107" s="1295"/>
      <c r="C107" s="636"/>
      <c r="D107" s="636"/>
      <c r="E107" s="636"/>
      <c r="F107" s="637"/>
      <c r="G107" s="637"/>
      <c r="H107" s="638">
        <f t="shared" si="2"/>
        <v>0</v>
      </c>
      <c r="I107" s="1293"/>
      <c r="J107" s="639"/>
      <c r="K107" s="600"/>
      <c r="L107" s="601"/>
      <c r="M107" s="601"/>
      <c r="N107" s="601"/>
      <c r="O107" s="601"/>
      <c r="P107" s="601"/>
      <c r="Q107" s="601"/>
      <c r="R107" s="601"/>
      <c r="S107" s="601"/>
      <c r="T107" s="601"/>
      <c r="U107" s="601"/>
      <c r="V107" s="601"/>
      <c r="W107" s="601"/>
      <c r="X107" s="601"/>
      <c r="Y107" s="601"/>
      <c r="Z107" s="601"/>
      <c r="AA107" s="601"/>
      <c r="AB107" s="601"/>
      <c r="AC107" s="601"/>
      <c r="AD107" s="601"/>
      <c r="AE107" s="601"/>
      <c r="AF107" s="601"/>
      <c r="AG107" s="601"/>
      <c r="AH107" s="601"/>
      <c r="AI107" s="601"/>
      <c r="AJ107" s="601"/>
      <c r="AK107" s="601"/>
      <c r="AL107" s="601"/>
      <c r="AM107" s="601"/>
      <c r="AN107" s="601"/>
      <c r="AO107" s="601"/>
      <c r="AP107" s="601"/>
      <c r="AQ107" s="601"/>
      <c r="AR107" s="601"/>
      <c r="AS107" s="601"/>
      <c r="AT107" s="601"/>
    </row>
    <row r="108" spans="1:46" s="640" customFormat="1" x14ac:dyDescent="0.25">
      <c r="A108" s="641"/>
      <c r="B108" s="1296"/>
      <c r="C108" s="636"/>
      <c r="D108" s="636"/>
      <c r="E108" s="636"/>
      <c r="F108" s="637"/>
      <c r="G108" s="637"/>
      <c r="H108" s="638">
        <f t="shared" si="2"/>
        <v>0</v>
      </c>
      <c r="I108" s="1298"/>
      <c r="J108" s="639"/>
      <c r="K108" s="600"/>
      <c r="L108" s="601"/>
      <c r="M108" s="601"/>
      <c r="N108" s="601"/>
      <c r="O108" s="601"/>
      <c r="P108" s="601"/>
      <c r="Q108" s="601"/>
      <c r="R108" s="601"/>
      <c r="S108" s="601"/>
      <c r="T108" s="601"/>
      <c r="U108" s="601"/>
      <c r="V108" s="601"/>
      <c r="W108" s="601"/>
      <c r="X108" s="601"/>
      <c r="Y108" s="601"/>
      <c r="Z108" s="601"/>
      <c r="AA108" s="601"/>
      <c r="AB108" s="601"/>
      <c r="AC108" s="601"/>
      <c r="AD108" s="601"/>
      <c r="AE108" s="601"/>
      <c r="AF108" s="601"/>
      <c r="AG108" s="601"/>
      <c r="AH108" s="601"/>
      <c r="AI108" s="601"/>
      <c r="AJ108" s="601"/>
      <c r="AK108" s="601"/>
      <c r="AL108" s="601"/>
      <c r="AM108" s="601"/>
      <c r="AN108" s="601"/>
      <c r="AO108" s="601"/>
      <c r="AP108" s="601"/>
      <c r="AQ108" s="601"/>
      <c r="AR108" s="601"/>
      <c r="AS108" s="601"/>
      <c r="AT108" s="601"/>
    </row>
    <row r="109" spans="1:46" s="640" customFormat="1" x14ac:dyDescent="0.25">
      <c r="A109" s="641"/>
      <c r="B109" s="1297"/>
      <c r="C109" s="636"/>
      <c r="D109" s="636"/>
      <c r="E109" s="636"/>
      <c r="F109" s="637"/>
      <c r="G109" s="637"/>
      <c r="H109" s="638">
        <f t="shared" si="2"/>
        <v>0</v>
      </c>
      <c r="I109" s="1294"/>
      <c r="J109" s="639"/>
      <c r="K109" s="600"/>
      <c r="L109" s="601"/>
      <c r="M109" s="601"/>
      <c r="N109" s="601"/>
      <c r="O109" s="601"/>
      <c r="P109" s="601"/>
      <c r="Q109" s="601"/>
      <c r="R109" s="601"/>
      <c r="S109" s="601"/>
      <c r="T109" s="601"/>
      <c r="U109" s="601"/>
      <c r="V109" s="601"/>
      <c r="W109" s="601"/>
      <c r="X109" s="601"/>
      <c r="Y109" s="601"/>
      <c r="Z109" s="601"/>
      <c r="AA109" s="601"/>
      <c r="AB109" s="601"/>
      <c r="AC109" s="601"/>
      <c r="AD109" s="601"/>
      <c r="AE109" s="601"/>
      <c r="AF109" s="601"/>
      <c r="AG109" s="601"/>
      <c r="AH109" s="601"/>
      <c r="AI109" s="601"/>
      <c r="AJ109" s="601"/>
      <c r="AK109" s="601"/>
      <c r="AL109" s="601"/>
      <c r="AM109" s="601"/>
      <c r="AN109" s="601"/>
      <c r="AO109" s="601"/>
      <c r="AP109" s="601"/>
      <c r="AQ109" s="601"/>
      <c r="AR109" s="601"/>
      <c r="AS109" s="601"/>
      <c r="AT109" s="601"/>
    </row>
    <row r="110" spans="1:46" s="648" customFormat="1" ht="31.5" x14ac:dyDescent="0.25">
      <c r="A110" s="645"/>
      <c r="B110" s="646" t="s">
        <v>623</v>
      </c>
      <c r="C110" s="647"/>
      <c r="D110" s="647"/>
      <c r="E110" s="647"/>
      <c r="F110" s="609"/>
      <c r="G110" s="609"/>
      <c r="H110" s="610">
        <f t="shared" si="2"/>
        <v>0</v>
      </c>
      <c r="I110" s="598"/>
      <c r="J110" s="598"/>
      <c r="K110" s="601"/>
      <c r="L110" s="601"/>
      <c r="M110" s="601"/>
      <c r="N110" s="601"/>
      <c r="O110" s="601"/>
      <c r="P110" s="601"/>
      <c r="Q110" s="601"/>
      <c r="R110" s="601"/>
      <c r="S110" s="601"/>
      <c r="T110" s="601"/>
      <c r="U110" s="601"/>
      <c r="V110" s="601"/>
      <c r="W110" s="601"/>
      <c r="X110" s="601"/>
      <c r="Y110" s="601"/>
      <c r="Z110" s="601"/>
      <c r="AA110" s="601"/>
      <c r="AB110" s="601"/>
      <c r="AC110" s="601"/>
      <c r="AD110" s="601"/>
      <c r="AE110" s="601"/>
      <c r="AF110" s="601"/>
      <c r="AG110" s="601"/>
      <c r="AH110" s="601"/>
      <c r="AI110" s="601"/>
      <c r="AJ110" s="601"/>
      <c r="AK110" s="601"/>
      <c r="AL110" s="601"/>
      <c r="AM110" s="601"/>
      <c r="AN110" s="601"/>
      <c r="AO110" s="601"/>
      <c r="AP110" s="601"/>
      <c r="AQ110" s="601"/>
      <c r="AR110" s="601"/>
      <c r="AS110" s="601"/>
      <c r="AT110" s="601"/>
    </row>
    <row r="111" spans="1:46" s="648" customFormat="1" x14ac:dyDescent="0.25">
      <c r="A111" s="645"/>
      <c r="B111" s="609"/>
      <c r="C111" s="647"/>
      <c r="D111" s="647"/>
      <c r="E111" s="647"/>
      <c r="F111" s="609"/>
      <c r="G111" s="609"/>
      <c r="H111" s="610"/>
      <c r="I111" s="598"/>
      <c r="J111" s="598"/>
      <c r="K111" s="601"/>
      <c r="L111" s="601"/>
      <c r="M111" s="601"/>
      <c r="N111" s="601"/>
      <c r="O111" s="601"/>
      <c r="P111" s="601"/>
      <c r="Q111" s="601"/>
      <c r="R111" s="601"/>
      <c r="S111" s="601"/>
      <c r="T111" s="601"/>
      <c r="U111" s="601"/>
      <c r="V111" s="601"/>
      <c r="W111" s="601"/>
      <c r="X111" s="601"/>
      <c r="Y111" s="601"/>
      <c r="Z111" s="601"/>
      <c r="AA111" s="601"/>
      <c r="AB111" s="601"/>
      <c r="AC111" s="601"/>
      <c r="AD111" s="601"/>
      <c r="AE111" s="601"/>
      <c r="AF111" s="601"/>
      <c r="AG111" s="601"/>
      <c r="AH111" s="601"/>
      <c r="AI111" s="601"/>
      <c r="AJ111" s="601"/>
      <c r="AK111" s="601"/>
      <c r="AL111" s="601"/>
      <c r="AM111" s="601"/>
      <c r="AN111" s="601"/>
      <c r="AO111" s="601"/>
      <c r="AP111" s="601"/>
      <c r="AQ111" s="601"/>
      <c r="AR111" s="601"/>
      <c r="AS111" s="601"/>
      <c r="AT111" s="601"/>
    </row>
    <row r="112" spans="1:46" s="648" customFormat="1" x14ac:dyDescent="0.25">
      <c r="A112" s="645"/>
      <c r="B112" s="609"/>
      <c r="C112" s="647"/>
      <c r="D112" s="647"/>
      <c r="E112" s="647"/>
      <c r="F112" s="609"/>
      <c r="G112" s="609"/>
      <c r="H112" s="610"/>
      <c r="I112" s="598"/>
      <c r="J112" s="598"/>
      <c r="K112" s="601"/>
      <c r="L112" s="601"/>
      <c r="M112" s="601"/>
      <c r="N112" s="601"/>
      <c r="O112" s="601"/>
      <c r="P112" s="601"/>
      <c r="Q112" s="601"/>
      <c r="R112" s="601"/>
      <c r="S112" s="601"/>
      <c r="T112" s="601"/>
      <c r="U112" s="601"/>
      <c r="V112" s="601"/>
      <c r="W112" s="601"/>
      <c r="X112" s="601"/>
      <c r="Y112" s="601"/>
      <c r="Z112" s="601"/>
      <c r="AA112" s="601"/>
      <c r="AB112" s="601"/>
      <c r="AC112" s="601"/>
      <c r="AD112" s="601"/>
      <c r="AE112" s="601"/>
      <c r="AF112" s="601"/>
      <c r="AG112" s="601"/>
      <c r="AH112" s="601"/>
      <c r="AI112" s="601"/>
      <c r="AJ112" s="601"/>
      <c r="AK112" s="601"/>
      <c r="AL112" s="601"/>
      <c r="AM112" s="601"/>
      <c r="AN112" s="601"/>
      <c r="AO112" s="601"/>
      <c r="AP112" s="601"/>
      <c r="AQ112" s="601"/>
      <c r="AR112" s="601"/>
      <c r="AS112" s="601"/>
      <c r="AT112" s="601"/>
    </row>
    <row r="113" spans="1:46" s="648" customFormat="1" x14ac:dyDescent="0.25">
      <c r="A113" s="645"/>
      <c r="B113" s="609"/>
      <c r="C113" s="647"/>
      <c r="D113" s="647"/>
      <c r="E113" s="647"/>
      <c r="F113" s="609"/>
      <c r="G113" s="609"/>
      <c r="H113" s="610"/>
      <c r="I113" s="598"/>
      <c r="J113" s="598"/>
      <c r="K113" s="601"/>
      <c r="L113" s="601"/>
      <c r="M113" s="601"/>
      <c r="N113" s="601"/>
      <c r="O113" s="601"/>
      <c r="P113" s="601"/>
      <c r="Q113" s="601"/>
      <c r="R113" s="601"/>
      <c r="S113" s="601"/>
      <c r="T113" s="601"/>
      <c r="U113" s="601"/>
      <c r="V113" s="601"/>
      <c r="W113" s="601"/>
      <c r="X113" s="601"/>
      <c r="Y113" s="601"/>
      <c r="Z113" s="601"/>
      <c r="AA113" s="601"/>
      <c r="AB113" s="601"/>
      <c r="AC113" s="601"/>
      <c r="AD113" s="601"/>
      <c r="AE113" s="601"/>
      <c r="AF113" s="601"/>
      <c r="AG113" s="601"/>
      <c r="AH113" s="601"/>
      <c r="AI113" s="601"/>
      <c r="AJ113" s="601"/>
      <c r="AK113" s="601"/>
      <c r="AL113" s="601"/>
      <c r="AM113" s="601"/>
      <c r="AN113" s="601"/>
      <c r="AO113" s="601"/>
      <c r="AP113" s="601"/>
      <c r="AQ113" s="601"/>
      <c r="AR113" s="601"/>
      <c r="AS113" s="601"/>
      <c r="AT113" s="601"/>
    </row>
    <row r="114" spans="1:46" s="601" customFormat="1" x14ac:dyDescent="0.25">
      <c r="A114" s="649"/>
      <c r="B114" s="650" t="s">
        <v>624</v>
      </c>
      <c r="C114" s="651"/>
      <c r="D114" s="651"/>
      <c r="E114" s="651"/>
      <c r="F114" s="650">
        <f>SUM(F4:F113)</f>
        <v>0</v>
      </c>
      <c r="G114" s="650">
        <f>SUM(G4:G113)</f>
        <v>0</v>
      </c>
      <c r="H114" s="650">
        <f>SUM(F114:G114)</f>
        <v>0</v>
      </c>
      <c r="I114" s="652"/>
      <c r="J114" s="652"/>
      <c r="K114" s="600"/>
    </row>
    <row r="115" spans="1:46" s="654" customFormat="1" x14ac:dyDescent="0.25">
      <c r="A115" s="649"/>
      <c r="B115" s="650" t="s">
        <v>625</v>
      </c>
      <c r="C115" s="651"/>
      <c r="D115" s="651"/>
      <c r="E115" s="651"/>
      <c r="F115" s="650">
        <f>F3+F114</f>
        <v>0</v>
      </c>
      <c r="G115" s="650">
        <f>G3+G114</f>
        <v>0</v>
      </c>
      <c r="H115" s="650">
        <f>H3+H114</f>
        <v>0</v>
      </c>
      <c r="I115" s="652"/>
      <c r="J115" s="652"/>
      <c r="K115" s="653"/>
    </row>
    <row r="116" spans="1:46" s="654" customFormat="1" ht="18.75" x14ac:dyDescent="0.25">
      <c r="A116" s="655"/>
      <c r="B116" s="585"/>
      <c r="C116" s="656" t="s">
        <v>626</v>
      </c>
      <c r="D116" s="656"/>
      <c r="E116" s="656"/>
      <c r="F116" s="656">
        <f>'1-Mérleg'!I24</f>
        <v>-0.37578773498535156</v>
      </c>
      <c r="G116" s="656" t="e">
        <f>'1-Mérleg'!#REF!</f>
        <v>#REF!</v>
      </c>
      <c r="H116" s="656">
        <f>'[4]1-Mérleg'!K24</f>
        <v>0</v>
      </c>
      <c r="I116" s="657"/>
      <c r="J116" s="657"/>
      <c r="K116" s="653"/>
    </row>
    <row r="117" spans="1:46" s="601" customFormat="1" ht="18.75" x14ac:dyDescent="0.25">
      <c r="A117" s="655"/>
      <c r="B117" s="585"/>
      <c r="C117" s="658" t="s">
        <v>627</v>
      </c>
      <c r="D117" s="658"/>
      <c r="E117" s="658"/>
      <c r="F117" s="659">
        <f>F114-F116</f>
        <v>0.37578773498535156</v>
      </c>
      <c r="G117" s="659" t="e">
        <f>G114-G116</f>
        <v>#REF!</v>
      </c>
      <c r="H117" s="659">
        <f>H114-H116</f>
        <v>0</v>
      </c>
      <c r="I117" s="660"/>
      <c r="J117" s="660"/>
      <c r="K117" s="600"/>
    </row>
    <row r="118" spans="1:46" s="601" customFormat="1" x14ac:dyDescent="0.25">
      <c r="A118" s="655"/>
      <c r="B118" s="585"/>
      <c r="C118" s="585"/>
      <c r="D118" s="585"/>
      <c r="E118" s="585"/>
      <c r="F118" s="585"/>
      <c r="G118" s="585"/>
      <c r="H118" s="585"/>
      <c r="I118" s="661"/>
      <c r="J118" s="661"/>
      <c r="K118" s="600"/>
    </row>
    <row r="119" spans="1:46" s="601" customFormat="1" x14ac:dyDescent="0.25">
      <c r="A119" s="655"/>
      <c r="B119" s="585"/>
      <c r="C119" s="585"/>
      <c r="D119" s="585"/>
      <c r="E119" s="585"/>
      <c r="F119" s="585"/>
      <c r="G119" s="585"/>
      <c r="H119" s="585"/>
      <c r="I119" s="661"/>
      <c r="J119" s="661"/>
      <c r="K119" s="600"/>
    </row>
    <row r="120" spans="1:46" s="601" customFormat="1" x14ac:dyDescent="0.25">
      <c r="A120" s="655"/>
      <c r="B120" s="585"/>
      <c r="C120" s="585"/>
      <c r="D120" s="585"/>
      <c r="E120" s="585"/>
      <c r="F120" s="585"/>
      <c r="G120" s="585"/>
      <c r="H120" s="585"/>
      <c r="I120" s="661"/>
      <c r="J120" s="661"/>
      <c r="K120" s="600"/>
    </row>
    <row r="121" spans="1:46" s="601" customFormat="1" x14ac:dyDescent="0.25">
      <c r="A121" s="655"/>
      <c r="B121" s="585"/>
      <c r="C121" s="585"/>
      <c r="D121" s="585"/>
      <c r="E121" s="585"/>
      <c r="F121" s="585"/>
      <c r="G121" s="585"/>
      <c r="H121" s="585"/>
      <c r="I121" s="661"/>
      <c r="J121" s="661"/>
      <c r="K121" s="600"/>
    </row>
    <row r="122" spans="1:46" s="601" customFormat="1" x14ac:dyDescent="0.25">
      <c r="A122" s="655"/>
      <c r="B122" s="585"/>
      <c r="C122" s="585"/>
      <c r="D122" s="585"/>
      <c r="E122" s="585"/>
      <c r="F122" s="585"/>
      <c r="G122" s="585"/>
      <c r="H122" s="585"/>
      <c r="I122" s="661"/>
      <c r="J122" s="661"/>
      <c r="K122" s="600"/>
    </row>
    <row r="123" spans="1:46" s="601" customFormat="1" x14ac:dyDescent="0.25">
      <c r="A123" s="655"/>
      <c r="B123" s="585"/>
      <c r="C123" s="585"/>
      <c r="D123" s="585"/>
      <c r="E123" s="585"/>
      <c r="F123" s="585"/>
      <c r="G123" s="585"/>
      <c r="H123" s="585"/>
      <c r="I123" s="661"/>
      <c r="J123" s="661"/>
      <c r="K123" s="600"/>
    </row>
    <row r="124" spans="1:46" s="601" customFormat="1" x14ac:dyDescent="0.25">
      <c r="A124" s="655"/>
      <c r="B124" s="585"/>
      <c r="C124" s="585"/>
      <c r="D124" s="585"/>
      <c r="E124" s="585"/>
      <c r="F124" s="585"/>
      <c r="G124" s="585"/>
      <c r="H124" s="585"/>
      <c r="I124" s="661"/>
      <c r="J124" s="661"/>
      <c r="K124" s="600"/>
    </row>
    <row r="125" spans="1:46" s="601" customFormat="1" x14ac:dyDescent="0.25">
      <c r="A125" s="655"/>
      <c r="B125" s="585"/>
      <c r="C125" s="585"/>
      <c r="D125" s="585"/>
      <c r="E125" s="585"/>
      <c r="F125" s="585"/>
      <c r="G125" s="585"/>
      <c r="H125" s="585"/>
      <c r="I125" s="661"/>
      <c r="J125" s="661"/>
      <c r="K125" s="600"/>
    </row>
    <row r="126" spans="1:46" s="664" customFormat="1" x14ac:dyDescent="0.25">
      <c r="A126" s="655"/>
      <c r="B126" s="585"/>
      <c r="C126" s="585"/>
      <c r="D126" s="585"/>
      <c r="E126" s="585"/>
      <c r="F126" s="585"/>
      <c r="G126" s="585"/>
      <c r="H126" s="585"/>
      <c r="I126" s="661"/>
      <c r="J126" s="661"/>
      <c r="K126" s="662"/>
      <c r="L126" s="663"/>
      <c r="M126" s="663"/>
      <c r="N126" s="663"/>
      <c r="O126" s="663"/>
      <c r="P126" s="663"/>
      <c r="Q126" s="663"/>
      <c r="R126" s="663"/>
      <c r="S126" s="663"/>
      <c r="T126" s="663"/>
      <c r="U126" s="663"/>
      <c r="V126" s="663"/>
      <c r="W126" s="663"/>
      <c r="X126" s="663"/>
      <c r="Y126" s="663"/>
      <c r="Z126" s="663"/>
      <c r="AA126" s="663"/>
      <c r="AB126" s="663"/>
      <c r="AC126" s="663"/>
      <c r="AD126" s="663"/>
      <c r="AE126" s="663"/>
      <c r="AF126" s="663"/>
      <c r="AG126" s="663"/>
      <c r="AH126" s="663"/>
      <c r="AI126" s="663"/>
      <c r="AJ126" s="663"/>
      <c r="AK126" s="663"/>
      <c r="AL126" s="663"/>
      <c r="AM126" s="663"/>
      <c r="AN126" s="663"/>
      <c r="AO126" s="663"/>
      <c r="AP126" s="663"/>
      <c r="AQ126" s="663"/>
      <c r="AR126" s="663"/>
      <c r="AS126" s="663"/>
      <c r="AT126" s="663"/>
    </row>
    <row r="127" spans="1:46" s="664" customFormat="1" x14ac:dyDescent="0.25">
      <c r="A127" s="655"/>
      <c r="B127" s="585"/>
      <c r="C127" s="585"/>
      <c r="D127" s="585"/>
      <c r="E127" s="585"/>
      <c r="F127" s="585"/>
      <c r="G127" s="585"/>
      <c r="H127" s="585"/>
      <c r="I127" s="661"/>
      <c r="J127" s="661"/>
      <c r="K127" s="662"/>
      <c r="L127" s="663"/>
      <c r="M127" s="663"/>
      <c r="N127" s="663"/>
      <c r="O127" s="663"/>
      <c r="P127" s="663"/>
      <c r="Q127" s="663"/>
      <c r="R127" s="663"/>
      <c r="S127" s="663"/>
      <c r="T127" s="663"/>
      <c r="U127" s="663"/>
      <c r="V127" s="663"/>
      <c r="W127" s="663"/>
      <c r="X127" s="663"/>
      <c r="Y127" s="663"/>
      <c r="Z127" s="663"/>
      <c r="AA127" s="663"/>
      <c r="AB127" s="663"/>
      <c r="AC127" s="663"/>
      <c r="AD127" s="663"/>
      <c r="AE127" s="663"/>
      <c r="AF127" s="663"/>
      <c r="AG127" s="663"/>
      <c r="AH127" s="663"/>
      <c r="AI127" s="663"/>
      <c r="AJ127" s="663"/>
      <c r="AK127" s="663"/>
      <c r="AL127" s="663"/>
      <c r="AM127" s="663"/>
      <c r="AN127" s="663"/>
      <c r="AO127" s="663"/>
      <c r="AP127" s="663"/>
      <c r="AQ127" s="663"/>
      <c r="AR127" s="663"/>
      <c r="AS127" s="663"/>
      <c r="AT127" s="663"/>
    </row>
    <row r="128" spans="1:46" hidden="1" x14ac:dyDescent="0.25">
      <c r="I128" s="661"/>
      <c r="J128" s="661"/>
      <c r="K128" s="584"/>
    </row>
    <row r="129" spans="1:46" hidden="1" x14ac:dyDescent="0.25">
      <c r="I129" s="661"/>
      <c r="J129" s="661"/>
      <c r="K129" s="584"/>
    </row>
    <row r="130" spans="1:46" x14ac:dyDescent="0.25">
      <c r="I130" s="661"/>
      <c r="J130" s="661"/>
    </row>
    <row r="131" spans="1:46" x14ac:dyDescent="0.25">
      <c r="I131" s="661"/>
      <c r="J131" s="661"/>
    </row>
    <row r="132" spans="1:46" x14ac:dyDescent="0.25">
      <c r="I132" s="661"/>
      <c r="J132" s="661"/>
    </row>
    <row r="133" spans="1:46" s="665" customFormat="1" x14ac:dyDescent="0.25">
      <c r="A133" s="655"/>
      <c r="B133" s="585"/>
      <c r="C133" s="585"/>
      <c r="D133" s="585"/>
      <c r="E133" s="585"/>
      <c r="F133" s="585"/>
      <c r="G133" s="585"/>
      <c r="H133" s="585"/>
      <c r="I133" s="661"/>
      <c r="J133" s="661"/>
      <c r="K133" s="583"/>
      <c r="L133" s="583"/>
      <c r="M133" s="583"/>
      <c r="N133" s="583"/>
      <c r="O133" s="583"/>
      <c r="P133" s="583"/>
      <c r="Q133" s="583"/>
      <c r="R133" s="583"/>
      <c r="S133" s="583"/>
      <c r="T133" s="583"/>
      <c r="U133" s="583"/>
      <c r="V133" s="583"/>
      <c r="W133" s="583"/>
      <c r="X133" s="583"/>
      <c r="Y133" s="583"/>
      <c r="Z133" s="583"/>
      <c r="AA133" s="583"/>
      <c r="AB133" s="583"/>
      <c r="AC133" s="583"/>
      <c r="AD133" s="583"/>
      <c r="AE133" s="583"/>
      <c r="AF133" s="583"/>
      <c r="AG133" s="583"/>
      <c r="AH133" s="583"/>
      <c r="AI133" s="583"/>
      <c r="AJ133" s="583"/>
      <c r="AK133" s="583"/>
      <c r="AL133" s="583"/>
      <c r="AM133" s="583"/>
      <c r="AN133" s="583"/>
      <c r="AO133" s="583"/>
      <c r="AP133" s="583"/>
      <c r="AQ133" s="583"/>
      <c r="AR133" s="583"/>
      <c r="AS133" s="583"/>
      <c r="AT133" s="583"/>
    </row>
    <row r="134" spans="1:46" s="665" customFormat="1" x14ac:dyDescent="0.25">
      <c r="A134" s="655"/>
      <c r="B134" s="585"/>
      <c r="C134" s="585"/>
      <c r="D134" s="585"/>
      <c r="E134" s="585"/>
      <c r="F134" s="585"/>
      <c r="G134" s="585"/>
      <c r="H134" s="585"/>
      <c r="I134" s="661"/>
      <c r="J134" s="661"/>
      <c r="K134" s="583"/>
      <c r="L134" s="583"/>
      <c r="M134" s="583"/>
      <c r="N134" s="583"/>
      <c r="O134" s="583"/>
      <c r="P134" s="583"/>
      <c r="Q134" s="583"/>
      <c r="R134" s="583"/>
      <c r="S134" s="583"/>
      <c r="T134" s="583"/>
      <c r="U134" s="583"/>
      <c r="V134" s="583"/>
      <c r="W134" s="583"/>
      <c r="X134" s="583"/>
      <c r="Y134" s="583"/>
      <c r="Z134" s="583"/>
      <c r="AA134" s="583"/>
      <c r="AB134" s="583"/>
      <c r="AC134" s="583"/>
      <c r="AD134" s="583"/>
      <c r="AE134" s="583"/>
      <c r="AF134" s="583"/>
      <c r="AG134" s="583"/>
      <c r="AH134" s="583"/>
      <c r="AI134" s="583"/>
      <c r="AJ134" s="583"/>
      <c r="AK134" s="583"/>
      <c r="AL134" s="583"/>
      <c r="AM134" s="583"/>
      <c r="AN134" s="583"/>
      <c r="AO134" s="583"/>
      <c r="AP134" s="583"/>
      <c r="AQ134" s="583"/>
      <c r="AR134" s="583"/>
      <c r="AS134" s="583"/>
      <c r="AT134" s="583"/>
    </row>
    <row r="135" spans="1:46" s="665" customFormat="1" x14ac:dyDescent="0.25">
      <c r="A135" s="655"/>
      <c r="B135" s="585"/>
      <c r="C135" s="585"/>
      <c r="D135" s="585"/>
      <c r="E135" s="585"/>
      <c r="F135" s="585"/>
      <c r="G135" s="585"/>
      <c r="H135" s="585"/>
      <c r="I135" s="661"/>
      <c r="J135" s="661"/>
      <c r="K135" s="583"/>
      <c r="L135" s="583"/>
      <c r="M135" s="583"/>
      <c r="N135" s="583"/>
      <c r="O135" s="583"/>
      <c r="P135" s="583"/>
      <c r="Q135" s="583"/>
      <c r="R135" s="583"/>
      <c r="S135" s="583"/>
      <c r="T135" s="583"/>
      <c r="U135" s="583"/>
      <c r="V135" s="583"/>
      <c r="W135" s="583"/>
      <c r="X135" s="583"/>
      <c r="Y135" s="583"/>
      <c r="Z135" s="583"/>
      <c r="AA135" s="583"/>
      <c r="AB135" s="583"/>
      <c r="AC135" s="583"/>
      <c r="AD135" s="583"/>
      <c r="AE135" s="583"/>
      <c r="AF135" s="583"/>
      <c r="AG135" s="583"/>
      <c r="AH135" s="583"/>
      <c r="AI135" s="583"/>
      <c r="AJ135" s="583"/>
      <c r="AK135" s="583"/>
      <c r="AL135" s="583"/>
      <c r="AM135" s="583"/>
      <c r="AN135" s="583"/>
      <c r="AO135" s="583"/>
      <c r="AP135" s="583"/>
      <c r="AQ135" s="583"/>
      <c r="AR135" s="583"/>
      <c r="AS135" s="583"/>
      <c r="AT135" s="583"/>
    </row>
    <row r="136" spans="1:46" s="665" customFormat="1" x14ac:dyDescent="0.25">
      <c r="A136" s="655"/>
      <c r="B136" s="585"/>
      <c r="C136" s="585"/>
      <c r="D136" s="585"/>
      <c r="E136" s="585"/>
      <c r="F136" s="585"/>
      <c r="G136" s="585"/>
      <c r="H136" s="585"/>
      <c r="I136" s="661"/>
      <c r="J136" s="661"/>
      <c r="K136" s="583"/>
      <c r="L136" s="583"/>
      <c r="M136" s="583"/>
      <c r="N136" s="583"/>
      <c r="O136" s="583"/>
      <c r="P136" s="583"/>
      <c r="Q136" s="583"/>
      <c r="R136" s="583"/>
      <c r="S136" s="583"/>
      <c r="T136" s="583"/>
      <c r="U136" s="583"/>
      <c r="V136" s="583"/>
      <c r="W136" s="583"/>
      <c r="X136" s="583"/>
      <c r="Y136" s="583"/>
      <c r="Z136" s="583"/>
      <c r="AA136" s="583"/>
      <c r="AB136" s="583"/>
      <c r="AC136" s="583"/>
      <c r="AD136" s="583"/>
      <c r="AE136" s="583"/>
      <c r="AF136" s="583"/>
      <c r="AG136" s="583"/>
      <c r="AH136" s="583"/>
      <c r="AI136" s="583"/>
      <c r="AJ136" s="583"/>
      <c r="AK136" s="583"/>
      <c r="AL136" s="583"/>
      <c r="AM136" s="583"/>
      <c r="AN136" s="583"/>
      <c r="AO136" s="583"/>
      <c r="AP136" s="583"/>
      <c r="AQ136" s="583"/>
      <c r="AR136" s="583"/>
      <c r="AS136" s="583"/>
      <c r="AT136" s="583"/>
    </row>
    <row r="137" spans="1:46" s="665" customFormat="1" x14ac:dyDescent="0.25">
      <c r="A137" s="655"/>
      <c r="B137" s="585"/>
      <c r="C137" s="585"/>
      <c r="D137" s="585"/>
      <c r="E137" s="585"/>
      <c r="F137" s="585"/>
      <c r="G137" s="585"/>
      <c r="H137" s="585"/>
      <c r="I137" s="661"/>
      <c r="J137" s="661"/>
      <c r="K137" s="583"/>
      <c r="L137" s="583"/>
      <c r="M137" s="583"/>
      <c r="N137" s="583"/>
      <c r="O137" s="583"/>
      <c r="P137" s="583"/>
      <c r="Q137" s="583"/>
      <c r="R137" s="583"/>
      <c r="S137" s="583"/>
      <c r="T137" s="583"/>
      <c r="U137" s="583"/>
      <c r="V137" s="583"/>
      <c r="W137" s="583"/>
      <c r="X137" s="583"/>
      <c r="Y137" s="583"/>
      <c r="Z137" s="583"/>
      <c r="AA137" s="583"/>
      <c r="AB137" s="583"/>
      <c r="AC137" s="583"/>
      <c r="AD137" s="583"/>
      <c r="AE137" s="583"/>
      <c r="AF137" s="583"/>
      <c r="AG137" s="583"/>
      <c r="AH137" s="583"/>
      <c r="AI137" s="583"/>
      <c r="AJ137" s="583"/>
      <c r="AK137" s="583"/>
      <c r="AL137" s="583"/>
      <c r="AM137" s="583"/>
      <c r="AN137" s="583"/>
      <c r="AO137" s="583"/>
      <c r="AP137" s="583"/>
      <c r="AQ137" s="583"/>
      <c r="AR137" s="583"/>
      <c r="AS137" s="583"/>
      <c r="AT137" s="583"/>
    </row>
    <row r="138" spans="1:46" s="665" customFormat="1" x14ac:dyDescent="0.25">
      <c r="A138" s="655"/>
      <c r="B138" s="585"/>
      <c r="C138" s="585"/>
      <c r="D138" s="585"/>
      <c r="E138" s="585"/>
      <c r="F138" s="585"/>
      <c r="G138" s="585"/>
      <c r="H138" s="585"/>
      <c r="I138" s="661"/>
      <c r="J138" s="661"/>
      <c r="K138" s="583"/>
      <c r="L138" s="583"/>
      <c r="M138" s="583"/>
      <c r="N138" s="583"/>
      <c r="O138" s="583"/>
      <c r="P138" s="583"/>
      <c r="Q138" s="583"/>
      <c r="R138" s="583"/>
      <c r="S138" s="583"/>
      <c r="T138" s="583"/>
      <c r="U138" s="583"/>
      <c r="V138" s="583"/>
      <c r="W138" s="583"/>
      <c r="X138" s="583"/>
      <c r="Y138" s="583"/>
      <c r="Z138" s="583"/>
      <c r="AA138" s="583"/>
      <c r="AB138" s="583"/>
      <c r="AC138" s="583"/>
      <c r="AD138" s="583"/>
      <c r="AE138" s="583"/>
      <c r="AF138" s="583"/>
      <c r="AG138" s="583"/>
      <c r="AH138" s="583"/>
      <c r="AI138" s="583"/>
      <c r="AJ138" s="583"/>
      <c r="AK138" s="583"/>
      <c r="AL138" s="583"/>
      <c r="AM138" s="583"/>
      <c r="AN138" s="583"/>
      <c r="AO138" s="583"/>
      <c r="AP138" s="583"/>
      <c r="AQ138" s="583"/>
      <c r="AR138" s="583"/>
      <c r="AS138" s="583"/>
      <c r="AT138" s="583"/>
    </row>
    <row r="139" spans="1:46" s="665" customFormat="1" x14ac:dyDescent="0.25">
      <c r="A139" s="655"/>
      <c r="B139" s="585"/>
      <c r="C139" s="585"/>
      <c r="D139" s="585"/>
      <c r="E139" s="585"/>
      <c r="F139" s="585"/>
      <c r="G139" s="585"/>
      <c r="H139" s="585"/>
      <c r="I139" s="661"/>
      <c r="J139" s="661"/>
      <c r="K139" s="583"/>
      <c r="L139" s="583"/>
      <c r="M139" s="583"/>
      <c r="N139" s="583"/>
      <c r="O139" s="583"/>
      <c r="P139" s="583"/>
      <c r="Q139" s="583"/>
      <c r="R139" s="583"/>
      <c r="S139" s="583"/>
      <c r="T139" s="583"/>
      <c r="U139" s="583"/>
      <c r="V139" s="583"/>
      <c r="W139" s="583"/>
      <c r="X139" s="583"/>
      <c r="Y139" s="583"/>
      <c r="Z139" s="583"/>
      <c r="AA139" s="583"/>
      <c r="AB139" s="583"/>
      <c r="AC139" s="583"/>
      <c r="AD139" s="583"/>
      <c r="AE139" s="583"/>
      <c r="AF139" s="583"/>
      <c r="AG139" s="583"/>
      <c r="AH139" s="583"/>
      <c r="AI139" s="583"/>
      <c r="AJ139" s="583"/>
      <c r="AK139" s="583"/>
      <c r="AL139" s="583"/>
      <c r="AM139" s="583"/>
      <c r="AN139" s="583"/>
      <c r="AO139" s="583"/>
      <c r="AP139" s="583"/>
      <c r="AQ139" s="583"/>
      <c r="AR139" s="583"/>
      <c r="AS139" s="583"/>
      <c r="AT139" s="583"/>
    </row>
    <row r="140" spans="1:46" s="665" customFormat="1" x14ac:dyDescent="0.25">
      <c r="A140" s="655"/>
      <c r="B140" s="585"/>
      <c r="C140" s="585"/>
      <c r="D140" s="585"/>
      <c r="E140" s="585"/>
      <c r="F140" s="585"/>
      <c r="G140" s="585"/>
      <c r="H140" s="585"/>
      <c r="I140" s="661"/>
      <c r="J140" s="661"/>
      <c r="K140" s="583"/>
      <c r="L140" s="583"/>
      <c r="M140" s="583"/>
      <c r="N140" s="583"/>
      <c r="O140" s="583"/>
      <c r="P140" s="583"/>
      <c r="Q140" s="583"/>
      <c r="R140" s="583"/>
      <c r="S140" s="583"/>
      <c r="T140" s="583"/>
      <c r="U140" s="583"/>
      <c r="V140" s="583"/>
      <c r="W140" s="583"/>
      <c r="X140" s="583"/>
      <c r="Y140" s="583"/>
      <c r="Z140" s="583"/>
      <c r="AA140" s="583"/>
      <c r="AB140" s="583"/>
      <c r="AC140" s="583"/>
      <c r="AD140" s="583"/>
      <c r="AE140" s="583"/>
      <c r="AF140" s="583"/>
      <c r="AG140" s="583"/>
      <c r="AH140" s="583"/>
      <c r="AI140" s="583"/>
      <c r="AJ140" s="583"/>
      <c r="AK140" s="583"/>
      <c r="AL140" s="583"/>
      <c r="AM140" s="583"/>
      <c r="AN140" s="583"/>
      <c r="AO140" s="583"/>
      <c r="AP140" s="583"/>
      <c r="AQ140" s="583"/>
      <c r="AR140" s="583"/>
      <c r="AS140" s="583"/>
      <c r="AT140" s="583"/>
    </row>
    <row r="141" spans="1:46" s="665" customFormat="1" x14ac:dyDescent="0.25">
      <c r="A141" s="655"/>
      <c r="B141" s="585"/>
      <c r="C141" s="585"/>
      <c r="D141" s="585"/>
      <c r="E141" s="585"/>
      <c r="F141" s="585"/>
      <c r="G141" s="585"/>
      <c r="H141" s="585"/>
      <c r="I141" s="593"/>
      <c r="J141" s="593"/>
      <c r="K141" s="583"/>
      <c r="L141" s="583"/>
      <c r="M141" s="583"/>
      <c r="N141" s="583"/>
      <c r="O141" s="583"/>
      <c r="P141" s="583"/>
      <c r="Q141" s="583"/>
      <c r="R141" s="583"/>
      <c r="S141" s="583"/>
      <c r="T141" s="583"/>
      <c r="U141" s="583"/>
      <c r="V141" s="583"/>
      <c r="W141" s="583"/>
      <c r="X141" s="583"/>
      <c r="Y141" s="583"/>
      <c r="Z141" s="583"/>
      <c r="AA141" s="583"/>
      <c r="AB141" s="583"/>
      <c r="AC141" s="583"/>
      <c r="AD141" s="583"/>
      <c r="AE141" s="583"/>
      <c r="AF141" s="583"/>
      <c r="AG141" s="583"/>
      <c r="AH141" s="583"/>
      <c r="AI141" s="583"/>
      <c r="AJ141" s="583"/>
      <c r="AK141" s="583"/>
      <c r="AL141" s="583"/>
      <c r="AM141" s="583"/>
      <c r="AN141" s="583"/>
      <c r="AO141" s="583"/>
      <c r="AP141" s="583"/>
      <c r="AQ141" s="583"/>
      <c r="AR141" s="583"/>
      <c r="AS141" s="583"/>
      <c r="AT141" s="583"/>
    </row>
    <row r="142" spans="1:46" s="665" customFormat="1" x14ac:dyDescent="0.25">
      <c r="A142" s="655"/>
      <c r="B142" s="585"/>
      <c r="C142" s="585"/>
      <c r="D142" s="585"/>
      <c r="E142" s="585"/>
      <c r="F142" s="585"/>
      <c r="G142" s="585"/>
      <c r="H142" s="585"/>
      <c r="I142" s="593"/>
      <c r="J142" s="593"/>
      <c r="K142" s="583"/>
      <c r="L142" s="583"/>
      <c r="M142" s="583"/>
      <c r="N142" s="583"/>
      <c r="O142" s="583"/>
      <c r="P142" s="583"/>
      <c r="Q142" s="583"/>
      <c r="R142" s="583"/>
      <c r="S142" s="583"/>
      <c r="T142" s="583"/>
      <c r="U142" s="583"/>
      <c r="V142" s="583"/>
      <c r="W142" s="583"/>
      <c r="X142" s="583"/>
      <c r="Y142" s="583"/>
      <c r="Z142" s="583"/>
      <c r="AA142" s="583"/>
      <c r="AB142" s="583"/>
      <c r="AC142" s="583"/>
      <c r="AD142" s="583"/>
      <c r="AE142" s="583"/>
      <c r="AF142" s="583"/>
      <c r="AG142" s="583"/>
      <c r="AH142" s="583"/>
      <c r="AI142" s="583"/>
      <c r="AJ142" s="583"/>
      <c r="AK142" s="583"/>
      <c r="AL142" s="583"/>
      <c r="AM142" s="583"/>
      <c r="AN142" s="583"/>
      <c r="AO142" s="583"/>
      <c r="AP142" s="583"/>
      <c r="AQ142" s="583"/>
      <c r="AR142" s="583"/>
      <c r="AS142" s="583"/>
      <c r="AT142" s="583"/>
    </row>
    <row r="143" spans="1:46" s="665" customFormat="1" x14ac:dyDescent="0.25">
      <c r="A143" s="655"/>
      <c r="B143" s="585"/>
      <c r="C143" s="585"/>
      <c r="D143" s="585"/>
      <c r="E143" s="585"/>
      <c r="F143" s="585"/>
      <c r="G143" s="585"/>
      <c r="H143" s="585"/>
      <c r="I143" s="593"/>
      <c r="J143" s="593"/>
      <c r="K143" s="583"/>
      <c r="L143" s="583"/>
      <c r="M143" s="583"/>
      <c r="N143" s="583"/>
      <c r="O143" s="583"/>
      <c r="P143" s="583"/>
      <c r="Q143" s="583"/>
      <c r="R143" s="583"/>
      <c r="S143" s="583"/>
      <c r="T143" s="583"/>
      <c r="U143" s="583"/>
      <c r="V143" s="583"/>
      <c r="W143" s="583"/>
      <c r="X143" s="583"/>
      <c r="Y143" s="583"/>
      <c r="Z143" s="583"/>
      <c r="AA143" s="583"/>
      <c r="AB143" s="583"/>
      <c r="AC143" s="583"/>
      <c r="AD143" s="583"/>
      <c r="AE143" s="583"/>
      <c r="AF143" s="583"/>
      <c r="AG143" s="583"/>
      <c r="AH143" s="583"/>
      <c r="AI143" s="583"/>
      <c r="AJ143" s="583"/>
      <c r="AK143" s="583"/>
      <c r="AL143" s="583"/>
      <c r="AM143" s="583"/>
      <c r="AN143" s="583"/>
      <c r="AO143" s="583"/>
      <c r="AP143" s="583"/>
      <c r="AQ143" s="583"/>
      <c r="AR143" s="583"/>
      <c r="AS143" s="583"/>
      <c r="AT143" s="583"/>
    </row>
    <row r="144" spans="1:46" s="665" customFormat="1" x14ac:dyDescent="0.25">
      <c r="A144" s="655"/>
      <c r="B144" s="585"/>
      <c r="C144" s="585"/>
      <c r="D144" s="585"/>
      <c r="E144" s="585"/>
      <c r="F144" s="585"/>
      <c r="G144" s="585"/>
      <c r="H144" s="585"/>
      <c r="I144" s="593"/>
      <c r="J144" s="593"/>
      <c r="K144" s="583"/>
      <c r="L144" s="583"/>
      <c r="M144" s="583"/>
      <c r="N144" s="583"/>
      <c r="O144" s="583"/>
      <c r="P144" s="583"/>
      <c r="Q144" s="583"/>
      <c r="R144" s="583"/>
      <c r="S144" s="583"/>
      <c r="T144" s="583"/>
      <c r="U144" s="583"/>
      <c r="V144" s="583"/>
      <c r="W144" s="583"/>
      <c r="X144" s="583"/>
      <c r="Y144" s="583"/>
      <c r="Z144" s="583"/>
      <c r="AA144" s="583"/>
      <c r="AB144" s="583"/>
      <c r="AC144" s="583"/>
      <c r="AD144" s="583"/>
      <c r="AE144" s="583"/>
      <c r="AF144" s="583"/>
      <c r="AG144" s="583"/>
      <c r="AH144" s="583"/>
      <c r="AI144" s="583"/>
      <c r="AJ144" s="583"/>
      <c r="AK144" s="583"/>
      <c r="AL144" s="583"/>
      <c r="AM144" s="583"/>
      <c r="AN144" s="583"/>
      <c r="AO144" s="583"/>
      <c r="AP144" s="583"/>
      <c r="AQ144" s="583"/>
      <c r="AR144" s="583"/>
      <c r="AS144" s="583"/>
      <c r="AT144" s="583"/>
    </row>
    <row r="145" spans="1:46" s="665" customFormat="1" x14ac:dyDescent="0.25">
      <c r="A145" s="655"/>
      <c r="B145" s="585"/>
      <c r="C145" s="585"/>
      <c r="D145" s="585"/>
      <c r="E145" s="585"/>
      <c r="F145" s="585"/>
      <c r="G145" s="585"/>
      <c r="H145" s="585"/>
      <c r="I145" s="593"/>
      <c r="J145" s="593"/>
      <c r="K145" s="583"/>
      <c r="L145" s="583"/>
      <c r="M145" s="583"/>
      <c r="N145" s="583"/>
      <c r="O145" s="583"/>
      <c r="P145" s="583"/>
      <c r="Q145" s="583"/>
      <c r="R145" s="583"/>
      <c r="S145" s="583"/>
      <c r="T145" s="583"/>
      <c r="U145" s="583"/>
      <c r="V145" s="583"/>
      <c r="W145" s="583"/>
      <c r="X145" s="583"/>
      <c r="Y145" s="583"/>
      <c r="Z145" s="583"/>
      <c r="AA145" s="583"/>
      <c r="AB145" s="583"/>
      <c r="AC145" s="583"/>
      <c r="AD145" s="583"/>
      <c r="AE145" s="583"/>
      <c r="AF145" s="583"/>
      <c r="AG145" s="583"/>
      <c r="AH145" s="583"/>
      <c r="AI145" s="583"/>
      <c r="AJ145" s="583"/>
      <c r="AK145" s="583"/>
      <c r="AL145" s="583"/>
      <c r="AM145" s="583"/>
      <c r="AN145" s="583"/>
      <c r="AO145" s="583"/>
      <c r="AP145" s="583"/>
      <c r="AQ145" s="583"/>
      <c r="AR145" s="583"/>
      <c r="AS145" s="583"/>
      <c r="AT145" s="583"/>
    </row>
    <row r="146" spans="1:46" s="665" customFormat="1" x14ac:dyDescent="0.25">
      <c r="A146" s="655"/>
      <c r="B146" s="585"/>
      <c r="C146" s="585"/>
      <c r="D146" s="585"/>
      <c r="E146" s="585"/>
      <c r="F146" s="585"/>
      <c r="G146" s="585"/>
      <c r="H146" s="585"/>
      <c r="I146" s="593"/>
      <c r="J146" s="593"/>
      <c r="K146" s="583"/>
      <c r="L146" s="583"/>
      <c r="M146" s="583"/>
      <c r="N146" s="583"/>
      <c r="O146" s="583"/>
      <c r="P146" s="583"/>
      <c r="Q146" s="583"/>
      <c r="R146" s="583"/>
      <c r="S146" s="583"/>
      <c r="T146" s="583"/>
      <c r="U146" s="583"/>
      <c r="V146" s="583"/>
      <c r="W146" s="583"/>
      <c r="X146" s="583"/>
      <c r="Y146" s="583"/>
      <c r="Z146" s="583"/>
      <c r="AA146" s="583"/>
      <c r="AB146" s="583"/>
      <c r="AC146" s="583"/>
      <c r="AD146" s="583"/>
      <c r="AE146" s="583"/>
      <c r="AF146" s="583"/>
      <c r="AG146" s="583"/>
      <c r="AH146" s="583"/>
      <c r="AI146" s="583"/>
      <c r="AJ146" s="583"/>
      <c r="AK146" s="583"/>
      <c r="AL146" s="583"/>
      <c r="AM146" s="583"/>
      <c r="AN146" s="583"/>
      <c r="AO146" s="583"/>
      <c r="AP146" s="583"/>
      <c r="AQ146" s="583"/>
      <c r="AR146" s="583"/>
      <c r="AS146" s="583"/>
      <c r="AT146" s="583"/>
    </row>
    <row r="147" spans="1:46" s="665" customFormat="1" x14ac:dyDescent="0.25">
      <c r="A147" s="655"/>
      <c r="B147" s="585"/>
      <c r="C147" s="585"/>
      <c r="D147" s="585"/>
      <c r="E147" s="585"/>
      <c r="F147" s="585"/>
      <c r="G147" s="585"/>
      <c r="H147" s="585"/>
      <c r="I147" s="593"/>
      <c r="J147" s="593"/>
      <c r="K147" s="583"/>
      <c r="L147" s="583"/>
      <c r="M147" s="583"/>
      <c r="N147" s="583"/>
      <c r="O147" s="583"/>
      <c r="P147" s="583"/>
      <c r="Q147" s="583"/>
      <c r="R147" s="583"/>
      <c r="S147" s="583"/>
      <c r="T147" s="583"/>
      <c r="U147" s="583"/>
      <c r="V147" s="583"/>
      <c r="W147" s="583"/>
      <c r="X147" s="583"/>
      <c r="Y147" s="583"/>
      <c r="Z147" s="583"/>
      <c r="AA147" s="583"/>
      <c r="AB147" s="583"/>
      <c r="AC147" s="583"/>
      <c r="AD147" s="583"/>
      <c r="AE147" s="583"/>
      <c r="AF147" s="583"/>
      <c r="AG147" s="583"/>
      <c r="AH147" s="583"/>
      <c r="AI147" s="583"/>
      <c r="AJ147" s="583"/>
      <c r="AK147" s="583"/>
      <c r="AL147" s="583"/>
      <c r="AM147" s="583"/>
      <c r="AN147" s="583"/>
      <c r="AO147" s="583"/>
      <c r="AP147" s="583"/>
      <c r="AQ147" s="583"/>
      <c r="AR147" s="583"/>
      <c r="AS147" s="583"/>
      <c r="AT147" s="583"/>
    </row>
    <row r="148" spans="1:46" s="665" customFormat="1" x14ac:dyDescent="0.25">
      <c r="A148" s="655"/>
      <c r="B148" s="585"/>
      <c r="C148" s="585"/>
      <c r="D148" s="585"/>
      <c r="E148" s="585"/>
      <c r="F148" s="585"/>
      <c r="G148" s="585"/>
      <c r="H148" s="585"/>
      <c r="I148" s="593"/>
      <c r="J148" s="593"/>
      <c r="K148" s="583"/>
      <c r="L148" s="583"/>
      <c r="M148" s="583"/>
      <c r="N148" s="583"/>
      <c r="O148" s="583"/>
      <c r="P148" s="583"/>
      <c r="Q148" s="583"/>
      <c r="R148" s="583"/>
      <c r="S148" s="583"/>
      <c r="T148" s="583"/>
      <c r="U148" s="583"/>
      <c r="V148" s="583"/>
      <c r="W148" s="583"/>
      <c r="X148" s="583"/>
      <c r="Y148" s="583"/>
      <c r="Z148" s="583"/>
      <c r="AA148" s="583"/>
      <c r="AB148" s="583"/>
      <c r="AC148" s="583"/>
      <c r="AD148" s="583"/>
      <c r="AE148" s="583"/>
      <c r="AF148" s="583"/>
      <c r="AG148" s="583"/>
      <c r="AH148" s="583"/>
      <c r="AI148" s="583"/>
      <c r="AJ148" s="583"/>
      <c r="AK148" s="583"/>
      <c r="AL148" s="583"/>
      <c r="AM148" s="583"/>
      <c r="AN148" s="583"/>
      <c r="AO148" s="583"/>
      <c r="AP148" s="583"/>
      <c r="AQ148" s="583"/>
      <c r="AR148" s="583"/>
      <c r="AS148" s="583"/>
      <c r="AT148" s="583"/>
    </row>
    <row r="149" spans="1:46" s="665" customFormat="1" x14ac:dyDescent="0.25">
      <c r="A149" s="655"/>
      <c r="B149" s="585"/>
      <c r="C149" s="585"/>
      <c r="D149" s="585"/>
      <c r="E149" s="585"/>
      <c r="F149" s="585"/>
      <c r="G149" s="585"/>
      <c r="H149" s="585"/>
      <c r="I149" s="593"/>
      <c r="J149" s="593"/>
      <c r="K149" s="583"/>
      <c r="L149" s="583"/>
      <c r="M149" s="583"/>
      <c r="N149" s="583"/>
      <c r="O149" s="583"/>
      <c r="P149" s="583"/>
      <c r="Q149" s="583"/>
      <c r="R149" s="583"/>
      <c r="S149" s="583"/>
      <c r="T149" s="583"/>
      <c r="U149" s="583"/>
      <c r="V149" s="583"/>
      <c r="W149" s="583"/>
      <c r="X149" s="583"/>
      <c r="Y149" s="583"/>
      <c r="Z149" s="583"/>
      <c r="AA149" s="583"/>
      <c r="AB149" s="583"/>
      <c r="AC149" s="583"/>
      <c r="AD149" s="583"/>
      <c r="AE149" s="583"/>
      <c r="AF149" s="583"/>
      <c r="AG149" s="583"/>
      <c r="AH149" s="583"/>
      <c r="AI149" s="583"/>
      <c r="AJ149" s="583"/>
      <c r="AK149" s="583"/>
      <c r="AL149" s="583"/>
      <c r="AM149" s="583"/>
      <c r="AN149" s="583"/>
      <c r="AO149" s="583"/>
      <c r="AP149" s="583"/>
      <c r="AQ149" s="583"/>
      <c r="AR149" s="583"/>
      <c r="AS149" s="583"/>
      <c r="AT149" s="583"/>
    </row>
    <row r="150" spans="1:46" s="665" customFormat="1" x14ac:dyDescent="0.25">
      <c r="A150" s="655"/>
      <c r="B150" s="585"/>
      <c r="C150" s="585"/>
      <c r="D150" s="585"/>
      <c r="E150" s="585"/>
      <c r="F150" s="585"/>
      <c r="G150" s="585"/>
      <c r="H150" s="585"/>
      <c r="I150" s="593"/>
      <c r="J150" s="593"/>
      <c r="K150" s="583"/>
      <c r="L150" s="583"/>
      <c r="M150" s="583"/>
      <c r="N150" s="583"/>
      <c r="O150" s="583"/>
      <c r="P150" s="583"/>
      <c r="Q150" s="583"/>
      <c r="R150" s="583"/>
      <c r="S150" s="583"/>
      <c r="T150" s="583"/>
      <c r="U150" s="583"/>
      <c r="V150" s="583"/>
      <c r="W150" s="583"/>
      <c r="X150" s="583"/>
      <c r="Y150" s="583"/>
      <c r="Z150" s="583"/>
      <c r="AA150" s="583"/>
      <c r="AB150" s="583"/>
      <c r="AC150" s="583"/>
      <c r="AD150" s="583"/>
      <c r="AE150" s="583"/>
      <c r="AF150" s="583"/>
      <c r="AG150" s="583"/>
      <c r="AH150" s="583"/>
      <c r="AI150" s="583"/>
      <c r="AJ150" s="583"/>
      <c r="AK150" s="583"/>
      <c r="AL150" s="583"/>
      <c r="AM150" s="583"/>
      <c r="AN150" s="583"/>
      <c r="AO150" s="583"/>
      <c r="AP150" s="583"/>
      <c r="AQ150" s="583"/>
      <c r="AR150" s="583"/>
      <c r="AS150" s="583"/>
      <c r="AT150" s="583"/>
    </row>
    <row r="151" spans="1:46" s="665" customFormat="1" x14ac:dyDescent="0.25">
      <c r="A151" s="655"/>
      <c r="B151" s="585"/>
      <c r="C151" s="585"/>
      <c r="D151" s="585"/>
      <c r="E151" s="585"/>
      <c r="F151" s="585"/>
      <c r="G151" s="585"/>
      <c r="H151" s="585"/>
      <c r="I151" s="593"/>
      <c r="J151" s="593"/>
      <c r="K151" s="583"/>
      <c r="L151" s="583"/>
      <c r="M151" s="583"/>
      <c r="N151" s="583"/>
      <c r="O151" s="583"/>
      <c r="P151" s="583"/>
      <c r="Q151" s="583"/>
      <c r="R151" s="583"/>
      <c r="S151" s="583"/>
      <c r="T151" s="583"/>
      <c r="U151" s="583"/>
      <c r="V151" s="583"/>
      <c r="W151" s="583"/>
      <c r="X151" s="583"/>
      <c r="Y151" s="583"/>
      <c r="Z151" s="583"/>
      <c r="AA151" s="583"/>
      <c r="AB151" s="583"/>
      <c r="AC151" s="583"/>
      <c r="AD151" s="583"/>
      <c r="AE151" s="583"/>
      <c r="AF151" s="583"/>
      <c r="AG151" s="583"/>
      <c r="AH151" s="583"/>
      <c r="AI151" s="583"/>
      <c r="AJ151" s="583"/>
      <c r="AK151" s="583"/>
      <c r="AL151" s="583"/>
      <c r="AM151" s="583"/>
      <c r="AN151" s="583"/>
      <c r="AO151" s="583"/>
      <c r="AP151" s="583"/>
      <c r="AQ151" s="583"/>
      <c r="AR151" s="583"/>
      <c r="AS151" s="583"/>
      <c r="AT151" s="583"/>
    </row>
    <row r="152" spans="1:46" s="665" customFormat="1" x14ac:dyDescent="0.25">
      <c r="A152" s="655"/>
      <c r="B152" s="585"/>
      <c r="C152" s="585"/>
      <c r="D152" s="585"/>
      <c r="E152" s="585"/>
      <c r="F152" s="585"/>
      <c r="G152" s="585"/>
      <c r="H152" s="585"/>
      <c r="I152" s="593"/>
      <c r="J152" s="593"/>
      <c r="K152" s="583"/>
      <c r="L152" s="583"/>
      <c r="M152" s="583"/>
      <c r="N152" s="583"/>
      <c r="O152" s="583"/>
      <c r="P152" s="583"/>
      <c r="Q152" s="583"/>
      <c r="R152" s="583"/>
      <c r="S152" s="583"/>
      <c r="T152" s="583"/>
      <c r="U152" s="583"/>
      <c r="V152" s="583"/>
      <c r="W152" s="583"/>
      <c r="X152" s="583"/>
      <c r="Y152" s="583"/>
      <c r="Z152" s="583"/>
      <c r="AA152" s="583"/>
      <c r="AB152" s="583"/>
      <c r="AC152" s="583"/>
      <c r="AD152" s="583"/>
      <c r="AE152" s="583"/>
      <c r="AF152" s="583"/>
      <c r="AG152" s="583"/>
      <c r="AH152" s="583"/>
      <c r="AI152" s="583"/>
      <c r="AJ152" s="583"/>
      <c r="AK152" s="583"/>
      <c r="AL152" s="583"/>
      <c r="AM152" s="583"/>
      <c r="AN152" s="583"/>
      <c r="AO152" s="583"/>
      <c r="AP152" s="583"/>
      <c r="AQ152" s="583"/>
      <c r="AR152" s="583"/>
      <c r="AS152" s="583"/>
      <c r="AT152" s="583"/>
    </row>
  </sheetData>
  <mergeCells count="75">
    <mergeCell ref="I105:I106"/>
    <mergeCell ref="B107:B109"/>
    <mergeCell ref="I107:I109"/>
    <mergeCell ref="B90:B91"/>
    <mergeCell ref="I90:I91"/>
    <mergeCell ref="I92:I95"/>
    <mergeCell ref="B101:B102"/>
    <mergeCell ref="I101:I102"/>
    <mergeCell ref="B103:B104"/>
    <mergeCell ref="I103:I104"/>
    <mergeCell ref="B84:B85"/>
    <mergeCell ref="I84:I85"/>
    <mergeCell ref="B86:B87"/>
    <mergeCell ref="I86:I87"/>
    <mergeCell ref="B88:B89"/>
    <mergeCell ref="I88:I89"/>
    <mergeCell ref="I82:I83"/>
    <mergeCell ref="A46:A47"/>
    <mergeCell ref="B46:B47"/>
    <mergeCell ref="A48:A49"/>
    <mergeCell ref="B48:B49"/>
    <mergeCell ref="A50:A51"/>
    <mergeCell ref="B50:B51"/>
    <mergeCell ref="A52:A53"/>
    <mergeCell ref="B52:B53"/>
    <mergeCell ref="A54:A57"/>
    <mergeCell ref="B54:B57"/>
    <mergeCell ref="B82:B83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7:A29"/>
    <mergeCell ref="B27:B29"/>
    <mergeCell ref="A30:A31"/>
    <mergeCell ref="B30:B31"/>
    <mergeCell ref="A32:A33"/>
    <mergeCell ref="B32:B33"/>
    <mergeCell ref="A20:A21"/>
    <mergeCell ref="B20:B21"/>
    <mergeCell ref="A22:A23"/>
    <mergeCell ref="B22:B23"/>
    <mergeCell ref="A25:A26"/>
    <mergeCell ref="B25:B26"/>
    <mergeCell ref="A14:A15"/>
    <mergeCell ref="B14:B15"/>
    <mergeCell ref="A16:A17"/>
    <mergeCell ref="B16:B17"/>
    <mergeCell ref="A18:A19"/>
    <mergeCell ref="B18:B19"/>
    <mergeCell ref="A8:A9"/>
    <mergeCell ref="B8:B9"/>
    <mergeCell ref="I8:I9"/>
    <mergeCell ref="B10:B11"/>
    <mergeCell ref="A12:A13"/>
    <mergeCell ref="B12:B13"/>
    <mergeCell ref="I1:I2"/>
    <mergeCell ref="J1:J2"/>
    <mergeCell ref="A6:A7"/>
    <mergeCell ref="B6:B7"/>
    <mergeCell ref="I6:I7"/>
    <mergeCell ref="A1:A2"/>
    <mergeCell ref="B1:B2"/>
    <mergeCell ref="C1:C2"/>
    <mergeCell ref="D1:D2"/>
    <mergeCell ref="E1:E2"/>
    <mergeCell ref="F1:H1"/>
  </mergeCells>
  <printOptions horizontalCentered="1"/>
  <pageMargins left="0.51181102362204722" right="0.35433070866141736" top="0.43307086614173229" bottom="0.11811023622047245" header="0.35433070866141736" footer="0.27559055118110237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showGridLines="0" zoomScale="80" zoomScaleNormal="80" workbookViewId="0">
      <selection activeCell="C8" sqref="C8:D8"/>
    </sheetView>
  </sheetViews>
  <sheetFormatPr defaultColWidth="8.7109375" defaultRowHeight="15" x14ac:dyDescent="0.2"/>
  <cols>
    <col min="1" max="2" width="8.7109375" style="786"/>
    <col min="3" max="3" width="28.85546875" style="786" customWidth="1"/>
    <col min="4" max="9" width="8.7109375" style="333"/>
    <col min="10" max="16384" width="8.7109375" style="229"/>
  </cols>
  <sheetData>
    <row r="1" spans="1:9" ht="18" customHeight="1" thickBot="1" x14ac:dyDescent="0.3">
      <c r="A1" s="732"/>
      <c r="B1" s="329"/>
      <c r="C1" s="733"/>
      <c r="D1" s="734"/>
      <c r="E1" s="734"/>
      <c r="F1" s="734"/>
      <c r="G1" s="734"/>
      <c r="H1" s="734"/>
      <c r="I1" s="734"/>
    </row>
    <row r="2" spans="1:9" ht="68.25" customHeight="1" thickTop="1" x14ac:dyDescent="0.25">
      <c r="A2" s="1511" t="s">
        <v>678</v>
      </c>
      <c r="B2" s="1513" t="s">
        <v>42</v>
      </c>
      <c r="C2" s="1515" t="s">
        <v>679</v>
      </c>
      <c r="D2" s="1500" t="s">
        <v>313</v>
      </c>
      <c r="E2" s="1510"/>
      <c r="F2" s="1500" t="s">
        <v>306</v>
      </c>
      <c r="G2" s="1510"/>
      <c r="H2" s="1500" t="s">
        <v>643</v>
      </c>
      <c r="I2" s="1501"/>
    </row>
    <row r="3" spans="1:9" ht="15.75" x14ac:dyDescent="0.25">
      <c r="A3" s="1512"/>
      <c r="B3" s="1514"/>
      <c r="C3" s="1516"/>
      <c r="D3" s="735" t="s">
        <v>680</v>
      </c>
      <c r="E3" s="735" t="s">
        <v>681</v>
      </c>
      <c r="F3" s="735" t="s">
        <v>680</v>
      </c>
      <c r="G3" s="735" t="s">
        <v>681</v>
      </c>
      <c r="H3" s="1187" t="s">
        <v>680</v>
      </c>
      <c r="I3" s="1188" t="s">
        <v>681</v>
      </c>
    </row>
    <row r="4" spans="1:9" s="324" customFormat="1" ht="21.75" customHeight="1" thickBot="1" x14ac:dyDescent="0.3">
      <c r="A4" s="736">
        <v>1</v>
      </c>
      <c r="B4" s="737">
        <v>2</v>
      </c>
      <c r="C4" s="738">
        <v>3</v>
      </c>
      <c r="D4" s="739">
        <v>4</v>
      </c>
      <c r="E4" s="740">
        <v>5</v>
      </c>
      <c r="F4" s="740">
        <v>6</v>
      </c>
      <c r="G4" s="740">
        <v>7</v>
      </c>
      <c r="H4" s="739">
        <v>8</v>
      </c>
      <c r="I4" s="1182">
        <v>9</v>
      </c>
    </row>
    <row r="5" spans="1:9" ht="34.5" customHeight="1" thickTop="1" thickBot="1" x14ac:dyDescent="0.3">
      <c r="A5" s="741" t="s">
        <v>682</v>
      </c>
      <c r="B5" s="1502" t="s">
        <v>683</v>
      </c>
      <c r="C5" s="1503"/>
      <c r="D5" s="742">
        <v>135</v>
      </c>
      <c r="E5" s="742">
        <v>8</v>
      </c>
      <c r="F5" s="787">
        <v>127</v>
      </c>
      <c r="G5" s="787">
        <v>8</v>
      </c>
      <c r="H5" s="742">
        <v>129</v>
      </c>
      <c r="I5" s="1189">
        <v>7</v>
      </c>
    </row>
    <row r="6" spans="1:9" ht="34.5" customHeight="1" thickBot="1" x14ac:dyDescent="0.3">
      <c r="A6" s="743" t="s">
        <v>684</v>
      </c>
      <c r="B6" s="1504" t="s">
        <v>685</v>
      </c>
      <c r="C6" s="1505"/>
      <c r="D6" s="744">
        <v>271</v>
      </c>
      <c r="E6" s="745">
        <v>16</v>
      </c>
      <c r="F6" s="745">
        <v>271</v>
      </c>
      <c r="G6" s="745">
        <v>16</v>
      </c>
      <c r="H6" s="744">
        <v>271</v>
      </c>
      <c r="I6" s="1183">
        <v>16</v>
      </c>
    </row>
    <row r="7" spans="1:9" ht="34.5" customHeight="1" x14ac:dyDescent="0.25">
      <c r="A7" s="746"/>
      <c r="B7" s="747">
        <v>1</v>
      </c>
      <c r="C7" s="748" t="s">
        <v>58</v>
      </c>
      <c r="D7" s="749">
        <v>24</v>
      </c>
      <c r="E7" s="749">
        <v>0</v>
      </c>
      <c r="F7" s="788">
        <v>24</v>
      </c>
      <c r="G7" s="788">
        <v>0</v>
      </c>
      <c r="H7" s="749">
        <v>24</v>
      </c>
      <c r="I7" s="1190">
        <v>0</v>
      </c>
    </row>
    <row r="8" spans="1:9" ht="34.5" customHeight="1" x14ac:dyDescent="0.25">
      <c r="A8" s="746"/>
      <c r="B8" s="750">
        <v>2</v>
      </c>
      <c r="C8" s="751" t="s">
        <v>60</v>
      </c>
      <c r="D8" s="752">
        <v>40</v>
      </c>
      <c r="E8" s="752">
        <v>3</v>
      </c>
      <c r="F8" s="769">
        <v>40</v>
      </c>
      <c r="G8" s="769">
        <v>3</v>
      </c>
      <c r="H8" s="752">
        <v>40</v>
      </c>
      <c r="I8" s="1184">
        <v>3</v>
      </c>
    </row>
    <row r="9" spans="1:9" ht="34.5" customHeight="1" x14ac:dyDescent="0.25">
      <c r="A9" s="753"/>
      <c r="B9" s="754">
        <v>3</v>
      </c>
      <c r="C9" s="751" t="s">
        <v>61</v>
      </c>
      <c r="D9" s="752">
        <v>172</v>
      </c>
      <c r="E9" s="752">
        <v>10</v>
      </c>
      <c r="F9" s="769">
        <v>172</v>
      </c>
      <c r="G9" s="769">
        <v>10</v>
      </c>
      <c r="H9" s="752">
        <v>172</v>
      </c>
      <c r="I9" s="1184">
        <v>10</v>
      </c>
    </row>
    <row r="10" spans="1:9" ht="34.5" customHeight="1" x14ac:dyDescent="0.25">
      <c r="A10" s="753"/>
      <c r="B10" s="754">
        <v>4</v>
      </c>
      <c r="C10" s="755" t="s">
        <v>686</v>
      </c>
      <c r="D10" s="756">
        <v>35</v>
      </c>
      <c r="E10" s="756">
        <v>3</v>
      </c>
      <c r="F10" s="789">
        <v>21</v>
      </c>
      <c r="G10" s="789">
        <v>2</v>
      </c>
      <c r="H10" s="756">
        <v>21</v>
      </c>
      <c r="I10" s="1191">
        <v>2</v>
      </c>
    </row>
    <row r="11" spans="1:9" ht="34.5" customHeight="1" thickBot="1" x14ac:dyDescent="0.3">
      <c r="A11" s="757"/>
      <c r="B11" s="758">
        <v>5</v>
      </c>
      <c r="C11" s="759" t="s">
        <v>64</v>
      </c>
      <c r="D11" s="756">
        <v>0</v>
      </c>
      <c r="E11" s="756">
        <v>0</v>
      </c>
      <c r="F11" s="789">
        <v>14</v>
      </c>
      <c r="G11" s="789">
        <v>1</v>
      </c>
      <c r="H11" s="756">
        <v>14</v>
      </c>
      <c r="I11" s="1191">
        <v>1</v>
      </c>
    </row>
    <row r="12" spans="1:9" ht="34.5" customHeight="1" thickBot="1" x14ac:dyDescent="0.3">
      <c r="A12" s="760" t="s">
        <v>687</v>
      </c>
      <c r="B12" s="1506" t="s">
        <v>688</v>
      </c>
      <c r="C12" s="1507"/>
      <c r="D12" s="761">
        <v>32</v>
      </c>
      <c r="E12" s="762">
        <v>4</v>
      </c>
      <c r="F12" s="762">
        <v>32</v>
      </c>
      <c r="G12" s="762">
        <v>4</v>
      </c>
      <c r="H12" s="761">
        <v>28</v>
      </c>
      <c r="I12" s="1192">
        <v>2</v>
      </c>
    </row>
    <row r="13" spans="1:9" ht="34.5" customHeight="1" x14ac:dyDescent="0.25">
      <c r="A13" s="763"/>
      <c r="B13" s="747">
        <v>1</v>
      </c>
      <c r="C13" s="764" t="s">
        <v>689</v>
      </c>
      <c r="D13" s="765">
        <v>3</v>
      </c>
      <c r="E13" s="765"/>
      <c r="F13" s="774">
        <v>3</v>
      </c>
      <c r="G13" s="774">
        <v>0</v>
      </c>
      <c r="H13" s="765">
        <v>3</v>
      </c>
      <c r="I13" s="1185">
        <v>0</v>
      </c>
    </row>
    <row r="14" spans="1:9" ht="34.5" customHeight="1" x14ac:dyDescent="0.25">
      <c r="A14" s="766"/>
      <c r="B14" s="750">
        <v>2</v>
      </c>
      <c r="C14" s="767" t="s">
        <v>135</v>
      </c>
      <c r="D14" s="752">
        <v>19</v>
      </c>
      <c r="E14" s="752">
        <v>1</v>
      </c>
      <c r="F14" s="769">
        <v>19</v>
      </c>
      <c r="G14" s="769">
        <v>1</v>
      </c>
      <c r="H14" s="752">
        <v>19</v>
      </c>
      <c r="I14" s="1184">
        <v>1</v>
      </c>
    </row>
    <row r="15" spans="1:9" ht="34.5" customHeight="1" x14ac:dyDescent="0.25">
      <c r="A15" s="768"/>
      <c r="B15" s="750">
        <v>3</v>
      </c>
      <c r="C15" s="767" t="s">
        <v>690</v>
      </c>
      <c r="D15" s="752">
        <v>6</v>
      </c>
      <c r="E15" s="769">
        <v>0</v>
      </c>
      <c r="F15" s="769">
        <v>6</v>
      </c>
      <c r="G15" s="769">
        <v>0</v>
      </c>
      <c r="H15" s="752">
        <v>6</v>
      </c>
      <c r="I15" s="1184">
        <v>0</v>
      </c>
    </row>
    <row r="16" spans="1:9" ht="34.5" customHeight="1" x14ac:dyDescent="0.25">
      <c r="A16" s="768"/>
      <c r="B16" s="750">
        <v>4</v>
      </c>
      <c r="C16" s="770" t="s">
        <v>691</v>
      </c>
      <c r="D16" s="752">
        <v>4</v>
      </c>
      <c r="E16" s="769">
        <v>1</v>
      </c>
      <c r="F16" s="769">
        <v>4</v>
      </c>
      <c r="G16" s="769">
        <v>1</v>
      </c>
      <c r="H16" s="752">
        <v>0</v>
      </c>
      <c r="I16" s="1184">
        <v>0</v>
      </c>
    </row>
    <row r="17" spans="1:9" ht="34.5" customHeight="1" thickBot="1" x14ac:dyDescent="0.3">
      <c r="A17" s="771"/>
      <c r="B17" s="772">
        <v>5</v>
      </c>
      <c r="C17" s="773" t="s">
        <v>692</v>
      </c>
      <c r="D17" s="765">
        <v>0</v>
      </c>
      <c r="E17" s="774">
        <v>2</v>
      </c>
      <c r="F17" s="774">
        <v>0</v>
      </c>
      <c r="G17" s="774">
        <v>2</v>
      </c>
      <c r="H17" s="765">
        <v>0</v>
      </c>
      <c r="I17" s="1185">
        <v>1</v>
      </c>
    </row>
    <row r="18" spans="1:9" ht="39.950000000000003" customHeight="1" thickBot="1" x14ac:dyDescent="0.3">
      <c r="A18" s="775" t="s">
        <v>693</v>
      </c>
      <c r="B18" s="776"/>
      <c r="C18" s="777"/>
      <c r="D18" s="778">
        <v>438</v>
      </c>
      <c r="E18" s="779">
        <v>28</v>
      </c>
      <c r="F18" s="779">
        <v>430</v>
      </c>
      <c r="G18" s="779">
        <v>28</v>
      </c>
      <c r="H18" s="778">
        <v>428</v>
      </c>
      <c r="I18" s="1186">
        <v>25</v>
      </c>
    </row>
    <row r="19" spans="1:9" ht="9" customHeight="1" thickTop="1" x14ac:dyDescent="0.2">
      <c r="A19" s="780"/>
      <c r="B19" s="781"/>
      <c r="C19" s="781"/>
      <c r="D19" s="782"/>
      <c r="E19" s="783"/>
      <c r="F19" s="783"/>
      <c r="G19" s="783"/>
      <c r="H19" s="782"/>
      <c r="I19" s="1193"/>
    </row>
    <row r="20" spans="1:9" s="324" customFormat="1" ht="34.5" customHeight="1" thickBot="1" x14ac:dyDescent="0.3">
      <c r="A20" s="1508" t="s">
        <v>694</v>
      </c>
      <c r="B20" s="1509"/>
      <c r="C20" s="1509"/>
      <c r="D20" s="784">
        <v>149</v>
      </c>
      <c r="E20" s="784">
        <v>0</v>
      </c>
      <c r="F20" s="790">
        <v>117</v>
      </c>
      <c r="G20" s="790">
        <v>0</v>
      </c>
      <c r="H20" s="784">
        <v>72</v>
      </c>
      <c r="I20" s="1194">
        <v>0</v>
      </c>
    </row>
    <row r="21" spans="1:9" ht="21" thickTop="1" x14ac:dyDescent="0.2">
      <c r="A21" s="785"/>
    </row>
    <row r="22" spans="1:9" ht="20.25" x14ac:dyDescent="0.2">
      <c r="A22" s="785"/>
    </row>
    <row r="23" spans="1:9" ht="20.25" x14ac:dyDescent="0.2">
      <c r="A23" s="785"/>
    </row>
    <row r="24" spans="1:9" ht="20.25" x14ac:dyDescent="0.2">
      <c r="A24" s="785"/>
    </row>
    <row r="25" spans="1:9" ht="20.25" x14ac:dyDescent="0.2">
      <c r="A25" s="785"/>
    </row>
    <row r="26" spans="1:9" ht="20.25" x14ac:dyDescent="0.2">
      <c r="A26" s="785"/>
    </row>
    <row r="27" spans="1:9" ht="20.25" x14ac:dyDescent="0.2">
      <c r="A27" s="785"/>
    </row>
    <row r="28" spans="1:9" ht="20.25" x14ac:dyDescent="0.2">
      <c r="A28" s="785"/>
    </row>
  </sheetData>
  <mergeCells count="10">
    <mergeCell ref="H2:I2"/>
    <mergeCell ref="B5:C5"/>
    <mergeCell ref="B6:C6"/>
    <mergeCell ref="B12:C12"/>
    <mergeCell ref="A20:C20"/>
    <mergeCell ref="F2:G2"/>
    <mergeCell ref="A2:A3"/>
    <mergeCell ref="B2:B3"/>
    <mergeCell ref="C2:C3"/>
    <mergeCell ref="D2:E2"/>
  </mergeCells>
  <printOptions horizontalCentered="1"/>
  <pageMargins left="0.11811023622047245" right="0" top="1.3779527559055118" bottom="0.39370078740157483" header="0.43307086614173229" footer="0.23622047244094491"/>
  <pageSetup paperSize="9" scale="70" orientation="portrait" r:id="rId1"/>
  <headerFooter alignWithMargins="0">
    <oddHeader>&amp;C&amp;"Arial,Félkövér"&amp;16
AZ ÖNKORMÁNYZAT INTÉZMÉNYEINEK
2018. ÉVI LÉTSZÁM-ELŐIRÁNYZATAI&amp;R&amp;"Arial,Félkövér"&amp;12 4.  melléklet a ./2018. (..) önkormányzati rendelethez</oddHeader>
    <oddFooter>&amp;L&amp;F&amp;C&amp;P/&amp;N&amp;R&amp;"Arial,Normál"  4.  melléklet a ./2018. (..) önkormányzati rendelethez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GridLines="0" zoomScale="60" zoomScaleNormal="60" workbookViewId="0">
      <pane xSplit="5" ySplit="7" topLeftCell="F8" activePane="bottomRight" state="frozen"/>
      <selection activeCell="H8" sqref="H8"/>
      <selection pane="topRight" activeCell="H8" sqref="H8"/>
      <selection pane="bottomLeft" activeCell="H8" sqref="H8"/>
      <selection pane="bottomRight" activeCell="F10" sqref="F10"/>
    </sheetView>
  </sheetViews>
  <sheetFormatPr defaultColWidth="10.28515625" defaultRowHeight="15.75" x14ac:dyDescent="0.25"/>
  <cols>
    <col min="1" max="1" width="5.42578125" style="810" customWidth="1"/>
    <col min="2" max="2" width="47.85546875" style="810" customWidth="1"/>
    <col min="3" max="3" width="16.140625" style="979" customWidth="1"/>
    <col min="4" max="4" width="11.5703125" style="810" customWidth="1"/>
    <col min="5" max="5" width="19.5703125" style="810" customWidth="1"/>
    <col min="6" max="6" width="19.140625" style="810" bestFit="1" customWidth="1"/>
    <col min="7" max="7" width="17.28515625" style="810" bestFit="1" customWidth="1"/>
    <col min="8" max="9" width="17.85546875" style="810" customWidth="1"/>
    <col min="10" max="10" width="19.42578125" style="810" customWidth="1"/>
    <col min="11" max="13" width="17.85546875" style="810" customWidth="1"/>
    <col min="14" max="254" width="10.28515625" style="810"/>
    <col min="255" max="255" width="5.42578125" style="810" customWidth="1"/>
    <col min="256" max="256" width="47.85546875" style="810" customWidth="1"/>
    <col min="257" max="257" width="13.85546875" style="810" customWidth="1"/>
    <col min="258" max="258" width="10.140625" style="810" customWidth="1"/>
    <col min="259" max="260" width="0" style="810" hidden="1" customWidth="1"/>
    <col min="261" max="261" width="19.5703125" style="810" customWidth="1"/>
    <col min="262" max="262" width="13" style="810" customWidth="1"/>
    <col min="263" max="263" width="15" style="810" customWidth="1"/>
    <col min="264" max="269" width="17.85546875" style="810" customWidth="1"/>
    <col min="270" max="510" width="10.28515625" style="810"/>
    <col min="511" max="511" width="5.42578125" style="810" customWidth="1"/>
    <col min="512" max="512" width="47.85546875" style="810" customWidth="1"/>
    <col min="513" max="513" width="13.85546875" style="810" customWidth="1"/>
    <col min="514" max="514" width="10.140625" style="810" customWidth="1"/>
    <col min="515" max="516" width="0" style="810" hidden="1" customWidth="1"/>
    <col min="517" max="517" width="19.5703125" style="810" customWidth="1"/>
    <col min="518" max="518" width="13" style="810" customWidth="1"/>
    <col min="519" max="519" width="15" style="810" customWidth="1"/>
    <col min="520" max="525" width="17.85546875" style="810" customWidth="1"/>
    <col min="526" max="766" width="10.28515625" style="810"/>
    <col min="767" max="767" width="5.42578125" style="810" customWidth="1"/>
    <col min="768" max="768" width="47.85546875" style="810" customWidth="1"/>
    <col min="769" max="769" width="13.85546875" style="810" customWidth="1"/>
    <col min="770" max="770" width="10.140625" style="810" customWidth="1"/>
    <col min="771" max="772" width="0" style="810" hidden="1" customWidth="1"/>
    <col min="773" max="773" width="19.5703125" style="810" customWidth="1"/>
    <col min="774" max="774" width="13" style="810" customWidth="1"/>
    <col min="775" max="775" width="15" style="810" customWidth="1"/>
    <col min="776" max="781" width="17.85546875" style="810" customWidth="1"/>
    <col min="782" max="1022" width="10.28515625" style="810"/>
    <col min="1023" max="1023" width="5.42578125" style="810" customWidth="1"/>
    <col min="1024" max="1024" width="47.85546875" style="810" customWidth="1"/>
    <col min="1025" max="1025" width="13.85546875" style="810" customWidth="1"/>
    <col min="1026" max="1026" width="10.140625" style="810" customWidth="1"/>
    <col min="1027" max="1028" width="0" style="810" hidden="1" customWidth="1"/>
    <col min="1029" max="1029" width="19.5703125" style="810" customWidth="1"/>
    <col min="1030" max="1030" width="13" style="810" customWidth="1"/>
    <col min="1031" max="1031" width="15" style="810" customWidth="1"/>
    <col min="1032" max="1037" width="17.85546875" style="810" customWidth="1"/>
    <col min="1038" max="1278" width="10.28515625" style="810"/>
    <col min="1279" max="1279" width="5.42578125" style="810" customWidth="1"/>
    <col min="1280" max="1280" width="47.85546875" style="810" customWidth="1"/>
    <col min="1281" max="1281" width="13.85546875" style="810" customWidth="1"/>
    <col min="1282" max="1282" width="10.140625" style="810" customWidth="1"/>
    <col min="1283" max="1284" width="0" style="810" hidden="1" customWidth="1"/>
    <col min="1285" max="1285" width="19.5703125" style="810" customWidth="1"/>
    <col min="1286" max="1286" width="13" style="810" customWidth="1"/>
    <col min="1287" max="1287" width="15" style="810" customWidth="1"/>
    <col min="1288" max="1293" width="17.85546875" style="810" customWidth="1"/>
    <col min="1294" max="1534" width="10.28515625" style="810"/>
    <col min="1535" max="1535" width="5.42578125" style="810" customWidth="1"/>
    <col min="1536" max="1536" width="47.85546875" style="810" customWidth="1"/>
    <col min="1537" max="1537" width="13.85546875" style="810" customWidth="1"/>
    <col min="1538" max="1538" width="10.140625" style="810" customWidth="1"/>
    <col min="1539" max="1540" width="0" style="810" hidden="1" customWidth="1"/>
    <col min="1541" max="1541" width="19.5703125" style="810" customWidth="1"/>
    <col min="1542" max="1542" width="13" style="810" customWidth="1"/>
    <col min="1543" max="1543" width="15" style="810" customWidth="1"/>
    <col min="1544" max="1549" width="17.85546875" style="810" customWidth="1"/>
    <col min="1550" max="1790" width="10.28515625" style="810"/>
    <col min="1791" max="1791" width="5.42578125" style="810" customWidth="1"/>
    <col min="1792" max="1792" width="47.85546875" style="810" customWidth="1"/>
    <col min="1793" max="1793" width="13.85546875" style="810" customWidth="1"/>
    <col min="1794" max="1794" width="10.140625" style="810" customWidth="1"/>
    <col min="1795" max="1796" width="0" style="810" hidden="1" customWidth="1"/>
    <col min="1797" max="1797" width="19.5703125" style="810" customWidth="1"/>
    <col min="1798" max="1798" width="13" style="810" customWidth="1"/>
    <col min="1799" max="1799" width="15" style="810" customWidth="1"/>
    <col min="1800" max="1805" width="17.85546875" style="810" customWidth="1"/>
    <col min="1806" max="2046" width="10.28515625" style="810"/>
    <col min="2047" max="2047" width="5.42578125" style="810" customWidth="1"/>
    <col min="2048" max="2048" width="47.85546875" style="810" customWidth="1"/>
    <col min="2049" max="2049" width="13.85546875" style="810" customWidth="1"/>
    <col min="2050" max="2050" width="10.140625" style="810" customWidth="1"/>
    <col min="2051" max="2052" width="0" style="810" hidden="1" customWidth="1"/>
    <col min="2053" max="2053" width="19.5703125" style="810" customWidth="1"/>
    <col min="2054" max="2054" width="13" style="810" customWidth="1"/>
    <col min="2055" max="2055" width="15" style="810" customWidth="1"/>
    <col min="2056" max="2061" width="17.85546875" style="810" customWidth="1"/>
    <col min="2062" max="2302" width="10.28515625" style="810"/>
    <col min="2303" max="2303" width="5.42578125" style="810" customWidth="1"/>
    <col min="2304" max="2304" width="47.85546875" style="810" customWidth="1"/>
    <col min="2305" max="2305" width="13.85546875" style="810" customWidth="1"/>
    <col min="2306" max="2306" width="10.140625" style="810" customWidth="1"/>
    <col min="2307" max="2308" width="0" style="810" hidden="1" customWidth="1"/>
    <col min="2309" max="2309" width="19.5703125" style="810" customWidth="1"/>
    <col min="2310" max="2310" width="13" style="810" customWidth="1"/>
    <col min="2311" max="2311" width="15" style="810" customWidth="1"/>
    <col min="2312" max="2317" width="17.85546875" style="810" customWidth="1"/>
    <col min="2318" max="2558" width="10.28515625" style="810"/>
    <col min="2559" max="2559" width="5.42578125" style="810" customWidth="1"/>
    <col min="2560" max="2560" width="47.85546875" style="810" customWidth="1"/>
    <col min="2561" max="2561" width="13.85546875" style="810" customWidth="1"/>
    <col min="2562" max="2562" width="10.140625" style="810" customWidth="1"/>
    <col min="2563" max="2564" width="0" style="810" hidden="1" customWidth="1"/>
    <col min="2565" max="2565" width="19.5703125" style="810" customWidth="1"/>
    <col min="2566" max="2566" width="13" style="810" customWidth="1"/>
    <col min="2567" max="2567" width="15" style="810" customWidth="1"/>
    <col min="2568" max="2573" width="17.85546875" style="810" customWidth="1"/>
    <col min="2574" max="2814" width="10.28515625" style="810"/>
    <col min="2815" max="2815" width="5.42578125" style="810" customWidth="1"/>
    <col min="2816" max="2816" width="47.85546875" style="810" customWidth="1"/>
    <col min="2817" max="2817" width="13.85546875" style="810" customWidth="1"/>
    <col min="2818" max="2818" width="10.140625" style="810" customWidth="1"/>
    <col min="2819" max="2820" width="0" style="810" hidden="1" customWidth="1"/>
    <col min="2821" max="2821" width="19.5703125" style="810" customWidth="1"/>
    <col min="2822" max="2822" width="13" style="810" customWidth="1"/>
    <col min="2823" max="2823" width="15" style="810" customWidth="1"/>
    <col min="2824" max="2829" width="17.85546875" style="810" customWidth="1"/>
    <col min="2830" max="3070" width="10.28515625" style="810"/>
    <col min="3071" max="3071" width="5.42578125" style="810" customWidth="1"/>
    <col min="3072" max="3072" width="47.85546875" style="810" customWidth="1"/>
    <col min="3073" max="3073" width="13.85546875" style="810" customWidth="1"/>
    <col min="3074" max="3074" width="10.140625" style="810" customWidth="1"/>
    <col min="3075" max="3076" width="0" style="810" hidden="1" customWidth="1"/>
    <col min="3077" max="3077" width="19.5703125" style="810" customWidth="1"/>
    <col min="3078" max="3078" width="13" style="810" customWidth="1"/>
    <col min="3079" max="3079" width="15" style="810" customWidth="1"/>
    <col min="3080" max="3085" width="17.85546875" style="810" customWidth="1"/>
    <col min="3086" max="3326" width="10.28515625" style="810"/>
    <col min="3327" max="3327" width="5.42578125" style="810" customWidth="1"/>
    <col min="3328" max="3328" width="47.85546875" style="810" customWidth="1"/>
    <col min="3329" max="3329" width="13.85546875" style="810" customWidth="1"/>
    <col min="3330" max="3330" width="10.140625" style="810" customWidth="1"/>
    <col min="3331" max="3332" width="0" style="810" hidden="1" customWidth="1"/>
    <col min="3333" max="3333" width="19.5703125" style="810" customWidth="1"/>
    <col min="3334" max="3334" width="13" style="810" customWidth="1"/>
    <col min="3335" max="3335" width="15" style="810" customWidth="1"/>
    <col min="3336" max="3341" width="17.85546875" style="810" customWidth="1"/>
    <col min="3342" max="3582" width="10.28515625" style="810"/>
    <col min="3583" max="3583" width="5.42578125" style="810" customWidth="1"/>
    <col min="3584" max="3584" width="47.85546875" style="810" customWidth="1"/>
    <col min="3585" max="3585" width="13.85546875" style="810" customWidth="1"/>
    <col min="3586" max="3586" width="10.140625" style="810" customWidth="1"/>
    <col min="3587" max="3588" width="0" style="810" hidden="1" customWidth="1"/>
    <col min="3589" max="3589" width="19.5703125" style="810" customWidth="1"/>
    <col min="3590" max="3590" width="13" style="810" customWidth="1"/>
    <col min="3591" max="3591" width="15" style="810" customWidth="1"/>
    <col min="3592" max="3597" width="17.85546875" style="810" customWidth="1"/>
    <col min="3598" max="3838" width="10.28515625" style="810"/>
    <col min="3839" max="3839" width="5.42578125" style="810" customWidth="1"/>
    <col min="3840" max="3840" width="47.85546875" style="810" customWidth="1"/>
    <col min="3841" max="3841" width="13.85546875" style="810" customWidth="1"/>
    <col min="3842" max="3842" width="10.140625" style="810" customWidth="1"/>
    <col min="3843" max="3844" width="0" style="810" hidden="1" customWidth="1"/>
    <col min="3845" max="3845" width="19.5703125" style="810" customWidth="1"/>
    <col min="3846" max="3846" width="13" style="810" customWidth="1"/>
    <col min="3847" max="3847" width="15" style="810" customWidth="1"/>
    <col min="3848" max="3853" width="17.85546875" style="810" customWidth="1"/>
    <col min="3854" max="4094" width="10.28515625" style="810"/>
    <col min="4095" max="4095" width="5.42578125" style="810" customWidth="1"/>
    <col min="4096" max="4096" width="47.85546875" style="810" customWidth="1"/>
    <col min="4097" max="4097" width="13.85546875" style="810" customWidth="1"/>
    <col min="4098" max="4098" width="10.140625" style="810" customWidth="1"/>
    <col min="4099" max="4100" width="0" style="810" hidden="1" customWidth="1"/>
    <col min="4101" max="4101" width="19.5703125" style="810" customWidth="1"/>
    <col min="4102" max="4102" width="13" style="810" customWidth="1"/>
    <col min="4103" max="4103" width="15" style="810" customWidth="1"/>
    <col min="4104" max="4109" width="17.85546875" style="810" customWidth="1"/>
    <col min="4110" max="4350" width="10.28515625" style="810"/>
    <col min="4351" max="4351" width="5.42578125" style="810" customWidth="1"/>
    <col min="4352" max="4352" width="47.85546875" style="810" customWidth="1"/>
    <col min="4353" max="4353" width="13.85546875" style="810" customWidth="1"/>
    <col min="4354" max="4354" width="10.140625" style="810" customWidth="1"/>
    <col min="4355" max="4356" width="0" style="810" hidden="1" customWidth="1"/>
    <col min="4357" max="4357" width="19.5703125" style="810" customWidth="1"/>
    <col min="4358" max="4358" width="13" style="810" customWidth="1"/>
    <col min="4359" max="4359" width="15" style="810" customWidth="1"/>
    <col min="4360" max="4365" width="17.85546875" style="810" customWidth="1"/>
    <col min="4366" max="4606" width="10.28515625" style="810"/>
    <col min="4607" max="4607" width="5.42578125" style="810" customWidth="1"/>
    <col min="4608" max="4608" width="47.85546875" style="810" customWidth="1"/>
    <col min="4609" max="4609" width="13.85546875" style="810" customWidth="1"/>
    <col min="4610" max="4610" width="10.140625" style="810" customWidth="1"/>
    <col min="4611" max="4612" width="0" style="810" hidden="1" customWidth="1"/>
    <col min="4613" max="4613" width="19.5703125" style="810" customWidth="1"/>
    <col min="4614" max="4614" width="13" style="810" customWidth="1"/>
    <col min="4615" max="4615" width="15" style="810" customWidth="1"/>
    <col min="4616" max="4621" width="17.85546875" style="810" customWidth="1"/>
    <col min="4622" max="4862" width="10.28515625" style="810"/>
    <col min="4863" max="4863" width="5.42578125" style="810" customWidth="1"/>
    <col min="4864" max="4864" width="47.85546875" style="810" customWidth="1"/>
    <col min="4865" max="4865" width="13.85546875" style="810" customWidth="1"/>
    <col min="4866" max="4866" width="10.140625" style="810" customWidth="1"/>
    <col min="4867" max="4868" width="0" style="810" hidden="1" customWidth="1"/>
    <col min="4869" max="4869" width="19.5703125" style="810" customWidth="1"/>
    <col min="4870" max="4870" width="13" style="810" customWidth="1"/>
    <col min="4871" max="4871" width="15" style="810" customWidth="1"/>
    <col min="4872" max="4877" width="17.85546875" style="810" customWidth="1"/>
    <col min="4878" max="5118" width="10.28515625" style="810"/>
    <col min="5119" max="5119" width="5.42578125" style="810" customWidth="1"/>
    <col min="5120" max="5120" width="47.85546875" style="810" customWidth="1"/>
    <col min="5121" max="5121" width="13.85546875" style="810" customWidth="1"/>
    <col min="5122" max="5122" width="10.140625" style="810" customWidth="1"/>
    <col min="5123" max="5124" width="0" style="810" hidden="1" customWidth="1"/>
    <col min="5125" max="5125" width="19.5703125" style="810" customWidth="1"/>
    <col min="5126" max="5126" width="13" style="810" customWidth="1"/>
    <col min="5127" max="5127" width="15" style="810" customWidth="1"/>
    <col min="5128" max="5133" width="17.85546875" style="810" customWidth="1"/>
    <col min="5134" max="5374" width="10.28515625" style="810"/>
    <col min="5375" max="5375" width="5.42578125" style="810" customWidth="1"/>
    <col min="5376" max="5376" width="47.85546875" style="810" customWidth="1"/>
    <col min="5377" max="5377" width="13.85546875" style="810" customWidth="1"/>
    <col min="5378" max="5378" width="10.140625" style="810" customWidth="1"/>
    <col min="5379" max="5380" width="0" style="810" hidden="1" customWidth="1"/>
    <col min="5381" max="5381" width="19.5703125" style="810" customWidth="1"/>
    <col min="5382" max="5382" width="13" style="810" customWidth="1"/>
    <col min="5383" max="5383" width="15" style="810" customWidth="1"/>
    <col min="5384" max="5389" width="17.85546875" style="810" customWidth="1"/>
    <col min="5390" max="5630" width="10.28515625" style="810"/>
    <col min="5631" max="5631" width="5.42578125" style="810" customWidth="1"/>
    <col min="5632" max="5632" width="47.85546875" style="810" customWidth="1"/>
    <col min="5633" max="5633" width="13.85546875" style="810" customWidth="1"/>
    <col min="5634" max="5634" width="10.140625" style="810" customWidth="1"/>
    <col min="5635" max="5636" width="0" style="810" hidden="1" customWidth="1"/>
    <col min="5637" max="5637" width="19.5703125" style="810" customWidth="1"/>
    <col min="5638" max="5638" width="13" style="810" customWidth="1"/>
    <col min="5639" max="5639" width="15" style="810" customWidth="1"/>
    <col min="5640" max="5645" width="17.85546875" style="810" customWidth="1"/>
    <col min="5646" max="5886" width="10.28515625" style="810"/>
    <col min="5887" max="5887" width="5.42578125" style="810" customWidth="1"/>
    <col min="5888" max="5888" width="47.85546875" style="810" customWidth="1"/>
    <col min="5889" max="5889" width="13.85546875" style="810" customWidth="1"/>
    <col min="5890" max="5890" width="10.140625" style="810" customWidth="1"/>
    <col min="5891" max="5892" width="0" style="810" hidden="1" customWidth="1"/>
    <col min="5893" max="5893" width="19.5703125" style="810" customWidth="1"/>
    <col min="5894" max="5894" width="13" style="810" customWidth="1"/>
    <col min="5895" max="5895" width="15" style="810" customWidth="1"/>
    <col min="5896" max="5901" width="17.85546875" style="810" customWidth="1"/>
    <col min="5902" max="6142" width="10.28515625" style="810"/>
    <col min="6143" max="6143" width="5.42578125" style="810" customWidth="1"/>
    <col min="6144" max="6144" width="47.85546875" style="810" customWidth="1"/>
    <col min="6145" max="6145" width="13.85546875" style="810" customWidth="1"/>
    <col min="6146" max="6146" width="10.140625" style="810" customWidth="1"/>
    <col min="6147" max="6148" width="0" style="810" hidden="1" customWidth="1"/>
    <col min="6149" max="6149" width="19.5703125" style="810" customWidth="1"/>
    <col min="6150" max="6150" width="13" style="810" customWidth="1"/>
    <col min="6151" max="6151" width="15" style="810" customWidth="1"/>
    <col min="6152" max="6157" width="17.85546875" style="810" customWidth="1"/>
    <col min="6158" max="6398" width="10.28515625" style="810"/>
    <col min="6399" max="6399" width="5.42578125" style="810" customWidth="1"/>
    <col min="6400" max="6400" width="47.85546875" style="810" customWidth="1"/>
    <col min="6401" max="6401" width="13.85546875" style="810" customWidth="1"/>
    <col min="6402" max="6402" width="10.140625" style="810" customWidth="1"/>
    <col min="6403" max="6404" width="0" style="810" hidden="1" customWidth="1"/>
    <col min="6405" max="6405" width="19.5703125" style="810" customWidth="1"/>
    <col min="6406" max="6406" width="13" style="810" customWidth="1"/>
    <col min="6407" max="6407" width="15" style="810" customWidth="1"/>
    <col min="6408" max="6413" width="17.85546875" style="810" customWidth="1"/>
    <col min="6414" max="6654" width="10.28515625" style="810"/>
    <col min="6655" max="6655" width="5.42578125" style="810" customWidth="1"/>
    <col min="6656" max="6656" width="47.85546875" style="810" customWidth="1"/>
    <col min="6657" max="6657" width="13.85546875" style="810" customWidth="1"/>
    <col min="6658" max="6658" width="10.140625" style="810" customWidth="1"/>
    <col min="6659" max="6660" width="0" style="810" hidden="1" customWidth="1"/>
    <col min="6661" max="6661" width="19.5703125" style="810" customWidth="1"/>
    <col min="6662" max="6662" width="13" style="810" customWidth="1"/>
    <col min="6663" max="6663" width="15" style="810" customWidth="1"/>
    <col min="6664" max="6669" width="17.85546875" style="810" customWidth="1"/>
    <col min="6670" max="6910" width="10.28515625" style="810"/>
    <col min="6911" max="6911" width="5.42578125" style="810" customWidth="1"/>
    <col min="6912" max="6912" width="47.85546875" style="810" customWidth="1"/>
    <col min="6913" max="6913" width="13.85546875" style="810" customWidth="1"/>
    <col min="6914" max="6914" width="10.140625" style="810" customWidth="1"/>
    <col min="6915" max="6916" width="0" style="810" hidden="1" customWidth="1"/>
    <col min="6917" max="6917" width="19.5703125" style="810" customWidth="1"/>
    <col min="6918" max="6918" width="13" style="810" customWidth="1"/>
    <col min="6919" max="6919" width="15" style="810" customWidth="1"/>
    <col min="6920" max="6925" width="17.85546875" style="810" customWidth="1"/>
    <col min="6926" max="7166" width="10.28515625" style="810"/>
    <col min="7167" max="7167" width="5.42578125" style="810" customWidth="1"/>
    <col min="7168" max="7168" width="47.85546875" style="810" customWidth="1"/>
    <col min="7169" max="7169" width="13.85546875" style="810" customWidth="1"/>
    <col min="7170" max="7170" width="10.140625" style="810" customWidth="1"/>
    <col min="7171" max="7172" width="0" style="810" hidden="1" customWidth="1"/>
    <col min="7173" max="7173" width="19.5703125" style="810" customWidth="1"/>
    <col min="7174" max="7174" width="13" style="810" customWidth="1"/>
    <col min="7175" max="7175" width="15" style="810" customWidth="1"/>
    <col min="7176" max="7181" width="17.85546875" style="810" customWidth="1"/>
    <col min="7182" max="7422" width="10.28515625" style="810"/>
    <col min="7423" max="7423" width="5.42578125" style="810" customWidth="1"/>
    <col min="7424" max="7424" width="47.85546875" style="810" customWidth="1"/>
    <col min="7425" max="7425" width="13.85546875" style="810" customWidth="1"/>
    <col min="7426" max="7426" width="10.140625" style="810" customWidth="1"/>
    <col min="7427" max="7428" width="0" style="810" hidden="1" customWidth="1"/>
    <col min="7429" max="7429" width="19.5703125" style="810" customWidth="1"/>
    <col min="7430" max="7430" width="13" style="810" customWidth="1"/>
    <col min="7431" max="7431" width="15" style="810" customWidth="1"/>
    <col min="7432" max="7437" width="17.85546875" style="810" customWidth="1"/>
    <col min="7438" max="7678" width="10.28515625" style="810"/>
    <col min="7679" max="7679" width="5.42578125" style="810" customWidth="1"/>
    <col min="7680" max="7680" width="47.85546875" style="810" customWidth="1"/>
    <col min="7681" max="7681" width="13.85546875" style="810" customWidth="1"/>
    <col min="7682" max="7682" width="10.140625" style="810" customWidth="1"/>
    <col min="7683" max="7684" width="0" style="810" hidden="1" customWidth="1"/>
    <col min="7685" max="7685" width="19.5703125" style="810" customWidth="1"/>
    <col min="7686" max="7686" width="13" style="810" customWidth="1"/>
    <col min="7687" max="7687" width="15" style="810" customWidth="1"/>
    <col min="7688" max="7693" width="17.85546875" style="810" customWidth="1"/>
    <col min="7694" max="7934" width="10.28515625" style="810"/>
    <col min="7935" max="7935" width="5.42578125" style="810" customWidth="1"/>
    <col min="7936" max="7936" width="47.85546875" style="810" customWidth="1"/>
    <col min="7937" max="7937" width="13.85546875" style="810" customWidth="1"/>
    <col min="7938" max="7938" width="10.140625" style="810" customWidth="1"/>
    <col min="7939" max="7940" width="0" style="810" hidden="1" customWidth="1"/>
    <col min="7941" max="7941" width="19.5703125" style="810" customWidth="1"/>
    <col min="7942" max="7942" width="13" style="810" customWidth="1"/>
    <col min="7943" max="7943" width="15" style="810" customWidth="1"/>
    <col min="7944" max="7949" width="17.85546875" style="810" customWidth="1"/>
    <col min="7950" max="8190" width="10.28515625" style="810"/>
    <col min="8191" max="8191" width="5.42578125" style="810" customWidth="1"/>
    <col min="8192" max="8192" width="47.85546875" style="810" customWidth="1"/>
    <col min="8193" max="8193" width="13.85546875" style="810" customWidth="1"/>
    <col min="8194" max="8194" width="10.140625" style="810" customWidth="1"/>
    <col min="8195" max="8196" width="0" style="810" hidden="1" customWidth="1"/>
    <col min="8197" max="8197" width="19.5703125" style="810" customWidth="1"/>
    <col min="8198" max="8198" width="13" style="810" customWidth="1"/>
    <col min="8199" max="8199" width="15" style="810" customWidth="1"/>
    <col min="8200" max="8205" width="17.85546875" style="810" customWidth="1"/>
    <col min="8206" max="8446" width="10.28515625" style="810"/>
    <col min="8447" max="8447" width="5.42578125" style="810" customWidth="1"/>
    <col min="8448" max="8448" width="47.85546875" style="810" customWidth="1"/>
    <col min="8449" max="8449" width="13.85546875" style="810" customWidth="1"/>
    <col min="8450" max="8450" width="10.140625" style="810" customWidth="1"/>
    <col min="8451" max="8452" width="0" style="810" hidden="1" customWidth="1"/>
    <col min="8453" max="8453" width="19.5703125" style="810" customWidth="1"/>
    <col min="8454" max="8454" width="13" style="810" customWidth="1"/>
    <col min="8455" max="8455" width="15" style="810" customWidth="1"/>
    <col min="8456" max="8461" width="17.85546875" style="810" customWidth="1"/>
    <col min="8462" max="8702" width="10.28515625" style="810"/>
    <col min="8703" max="8703" width="5.42578125" style="810" customWidth="1"/>
    <col min="8704" max="8704" width="47.85546875" style="810" customWidth="1"/>
    <col min="8705" max="8705" width="13.85546875" style="810" customWidth="1"/>
    <col min="8706" max="8706" width="10.140625" style="810" customWidth="1"/>
    <col min="8707" max="8708" width="0" style="810" hidden="1" customWidth="1"/>
    <col min="8709" max="8709" width="19.5703125" style="810" customWidth="1"/>
    <col min="8710" max="8710" width="13" style="810" customWidth="1"/>
    <col min="8711" max="8711" width="15" style="810" customWidth="1"/>
    <col min="8712" max="8717" width="17.85546875" style="810" customWidth="1"/>
    <col min="8718" max="8958" width="10.28515625" style="810"/>
    <col min="8959" max="8959" width="5.42578125" style="810" customWidth="1"/>
    <col min="8960" max="8960" width="47.85546875" style="810" customWidth="1"/>
    <col min="8961" max="8961" width="13.85546875" style="810" customWidth="1"/>
    <col min="8962" max="8962" width="10.140625" style="810" customWidth="1"/>
    <col min="8963" max="8964" width="0" style="810" hidden="1" customWidth="1"/>
    <col min="8965" max="8965" width="19.5703125" style="810" customWidth="1"/>
    <col min="8966" max="8966" width="13" style="810" customWidth="1"/>
    <col min="8967" max="8967" width="15" style="810" customWidth="1"/>
    <col min="8968" max="8973" width="17.85546875" style="810" customWidth="1"/>
    <col min="8974" max="9214" width="10.28515625" style="810"/>
    <col min="9215" max="9215" width="5.42578125" style="810" customWidth="1"/>
    <col min="9216" max="9216" width="47.85546875" style="810" customWidth="1"/>
    <col min="9217" max="9217" width="13.85546875" style="810" customWidth="1"/>
    <col min="9218" max="9218" width="10.140625" style="810" customWidth="1"/>
    <col min="9219" max="9220" width="0" style="810" hidden="1" customWidth="1"/>
    <col min="9221" max="9221" width="19.5703125" style="810" customWidth="1"/>
    <col min="9222" max="9222" width="13" style="810" customWidth="1"/>
    <col min="9223" max="9223" width="15" style="810" customWidth="1"/>
    <col min="9224" max="9229" width="17.85546875" style="810" customWidth="1"/>
    <col min="9230" max="9470" width="10.28515625" style="810"/>
    <col min="9471" max="9471" width="5.42578125" style="810" customWidth="1"/>
    <col min="9472" max="9472" width="47.85546875" style="810" customWidth="1"/>
    <col min="9473" max="9473" width="13.85546875" style="810" customWidth="1"/>
    <col min="9474" max="9474" width="10.140625" style="810" customWidth="1"/>
    <col min="9475" max="9476" width="0" style="810" hidden="1" customWidth="1"/>
    <col min="9477" max="9477" width="19.5703125" style="810" customWidth="1"/>
    <col min="9478" max="9478" width="13" style="810" customWidth="1"/>
    <col min="9479" max="9479" width="15" style="810" customWidth="1"/>
    <col min="9480" max="9485" width="17.85546875" style="810" customWidth="1"/>
    <col min="9486" max="9726" width="10.28515625" style="810"/>
    <col min="9727" max="9727" width="5.42578125" style="810" customWidth="1"/>
    <col min="9728" max="9728" width="47.85546875" style="810" customWidth="1"/>
    <col min="9729" max="9729" width="13.85546875" style="810" customWidth="1"/>
    <col min="9730" max="9730" width="10.140625" style="810" customWidth="1"/>
    <col min="9731" max="9732" width="0" style="810" hidden="1" customWidth="1"/>
    <col min="9733" max="9733" width="19.5703125" style="810" customWidth="1"/>
    <col min="9734" max="9734" width="13" style="810" customWidth="1"/>
    <col min="9735" max="9735" width="15" style="810" customWidth="1"/>
    <col min="9736" max="9741" width="17.85546875" style="810" customWidth="1"/>
    <col min="9742" max="9982" width="10.28515625" style="810"/>
    <col min="9983" max="9983" width="5.42578125" style="810" customWidth="1"/>
    <col min="9984" max="9984" width="47.85546875" style="810" customWidth="1"/>
    <col min="9985" max="9985" width="13.85546875" style="810" customWidth="1"/>
    <col min="9986" max="9986" width="10.140625" style="810" customWidth="1"/>
    <col min="9987" max="9988" width="0" style="810" hidden="1" customWidth="1"/>
    <col min="9989" max="9989" width="19.5703125" style="810" customWidth="1"/>
    <col min="9990" max="9990" width="13" style="810" customWidth="1"/>
    <col min="9991" max="9991" width="15" style="810" customWidth="1"/>
    <col min="9992" max="9997" width="17.85546875" style="810" customWidth="1"/>
    <col min="9998" max="10238" width="10.28515625" style="810"/>
    <col min="10239" max="10239" width="5.42578125" style="810" customWidth="1"/>
    <col min="10240" max="10240" width="47.85546875" style="810" customWidth="1"/>
    <col min="10241" max="10241" width="13.85546875" style="810" customWidth="1"/>
    <col min="10242" max="10242" width="10.140625" style="810" customWidth="1"/>
    <col min="10243" max="10244" width="0" style="810" hidden="1" customWidth="1"/>
    <col min="10245" max="10245" width="19.5703125" style="810" customWidth="1"/>
    <col min="10246" max="10246" width="13" style="810" customWidth="1"/>
    <col min="10247" max="10247" width="15" style="810" customWidth="1"/>
    <col min="10248" max="10253" width="17.85546875" style="810" customWidth="1"/>
    <col min="10254" max="10494" width="10.28515625" style="810"/>
    <col min="10495" max="10495" width="5.42578125" style="810" customWidth="1"/>
    <col min="10496" max="10496" width="47.85546875" style="810" customWidth="1"/>
    <col min="10497" max="10497" width="13.85546875" style="810" customWidth="1"/>
    <col min="10498" max="10498" width="10.140625" style="810" customWidth="1"/>
    <col min="10499" max="10500" width="0" style="810" hidden="1" customWidth="1"/>
    <col min="10501" max="10501" width="19.5703125" style="810" customWidth="1"/>
    <col min="10502" max="10502" width="13" style="810" customWidth="1"/>
    <col min="10503" max="10503" width="15" style="810" customWidth="1"/>
    <col min="10504" max="10509" width="17.85546875" style="810" customWidth="1"/>
    <col min="10510" max="10750" width="10.28515625" style="810"/>
    <col min="10751" max="10751" width="5.42578125" style="810" customWidth="1"/>
    <col min="10752" max="10752" width="47.85546875" style="810" customWidth="1"/>
    <col min="10753" max="10753" width="13.85546875" style="810" customWidth="1"/>
    <col min="10754" max="10754" width="10.140625" style="810" customWidth="1"/>
    <col min="10755" max="10756" width="0" style="810" hidden="1" customWidth="1"/>
    <col min="10757" max="10757" width="19.5703125" style="810" customWidth="1"/>
    <col min="10758" max="10758" width="13" style="810" customWidth="1"/>
    <col min="10759" max="10759" width="15" style="810" customWidth="1"/>
    <col min="10760" max="10765" width="17.85546875" style="810" customWidth="1"/>
    <col min="10766" max="11006" width="10.28515625" style="810"/>
    <col min="11007" max="11007" width="5.42578125" style="810" customWidth="1"/>
    <col min="11008" max="11008" width="47.85546875" style="810" customWidth="1"/>
    <col min="11009" max="11009" width="13.85546875" style="810" customWidth="1"/>
    <col min="11010" max="11010" width="10.140625" style="810" customWidth="1"/>
    <col min="11011" max="11012" width="0" style="810" hidden="1" customWidth="1"/>
    <col min="11013" max="11013" width="19.5703125" style="810" customWidth="1"/>
    <col min="11014" max="11014" width="13" style="810" customWidth="1"/>
    <col min="11015" max="11015" width="15" style="810" customWidth="1"/>
    <col min="11016" max="11021" width="17.85546875" style="810" customWidth="1"/>
    <col min="11022" max="11262" width="10.28515625" style="810"/>
    <col min="11263" max="11263" width="5.42578125" style="810" customWidth="1"/>
    <col min="11264" max="11264" width="47.85546875" style="810" customWidth="1"/>
    <col min="11265" max="11265" width="13.85546875" style="810" customWidth="1"/>
    <col min="11266" max="11266" width="10.140625" style="810" customWidth="1"/>
    <col min="11267" max="11268" width="0" style="810" hidden="1" customWidth="1"/>
    <col min="11269" max="11269" width="19.5703125" style="810" customWidth="1"/>
    <col min="11270" max="11270" width="13" style="810" customWidth="1"/>
    <col min="11271" max="11271" width="15" style="810" customWidth="1"/>
    <col min="11272" max="11277" width="17.85546875" style="810" customWidth="1"/>
    <col min="11278" max="11518" width="10.28515625" style="810"/>
    <col min="11519" max="11519" width="5.42578125" style="810" customWidth="1"/>
    <col min="11520" max="11520" width="47.85546875" style="810" customWidth="1"/>
    <col min="11521" max="11521" width="13.85546875" style="810" customWidth="1"/>
    <col min="11522" max="11522" width="10.140625" style="810" customWidth="1"/>
    <col min="11523" max="11524" width="0" style="810" hidden="1" customWidth="1"/>
    <col min="11525" max="11525" width="19.5703125" style="810" customWidth="1"/>
    <col min="11526" max="11526" width="13" style="810" customWidth="1"/>
    <col min="11527" max="11527" width="15" style="810" customWidth="1"/>
    <col min="11528" max="11533" width="17.85546875" style="810" customWidth="1"/>
    <col min="11534" max="11774" width="10.28515625" style="810"/>
    <col min="11775" max="11775" width="5.42578125" style="810" customWidth="1"/>
    <col min="11776" max="11776" width="47.85546875" style="810" customWidth="1"/>
    <col min="11777" max="11777" width="13.85546875" style="810" customWidth="1"/>
    <col min="11778" max="11778" width="10.140625" style="810" customWidth="1"/>
    <col min="11779" max="11780" width="0" style="810" hidden="1" customWidth="1"/>
    <col min="11781" max="11781" width="19.5703125" style="810" customWidth="1"/>
    <col min="11782" max="11782" width="13" style="810" customWidth="1"/>
    <col min="11783" max="11783" width="15" style="810" customWidth="1"/>
    <col min="11784" max="11789" width="17.85546875" style="810" customWidth="1"/>
    <col min="11790" max="12030" width="10.28515625" style="810"/>
    <col min="12031" max="12031" width="5.42578125" style="810" customWidth="1"/>
    <col min="12032" max="12032" width="47.85546875" style="810" customWidth="1"/>
    <col min="12033" max="12033" width="13.85546875" style="810" customWidth="1"/>
    <col min="12034" max="12034" width="10.140625" style="810" customWidth="1"/>
    <col min="12035" max="12036" width="0" style="810" hidden="1" customWidth="1"/>
    <col min="12037" max="12037" width="19.5703125" style="810" customWidth="1"/>
    <col min="12038" max="12038" width="13" style="810" customWidth="1"/>
    <col min="12039" max="12039" width="15" style="810" customWidth="1"/>
    <col min="12040" max="12045" width="17.85546875" style="810" customWidth="1"/>
    <col min="12046" max="12286" width="10.28515625" style="810"/>
    <col min="12287" max="12287" width="5.42578125" style="810" customWidth="1"/>
    <col min="12288" max="12288" width="47.85546875" style="810" customWidth="1"/>
    <col min="12289" max="12289" width="13.85546875" style="810" customWidth="1"/>
    <col min="12290" max="12290" width="10.140625" style="810" customWidth="1"/>
    <col min="12291" max="12292" width="0" style="810" hidden="1" customWidth="1"/>
    <col min="12293" max="12293" width="19.5703125" style="810" customWidth="1"/>
    <col min="12294" max="12294" width="13" style="810" customWidth="1"/>
    <col min="12295" max="12295" width="15" style="810" customWidth="1"/>
    <col min="12296" max="12301" width="17.85546875" style="810" customWidth="1"/>
    <col min="12302" max="12542" width="10.28515625" style="810"/>
    <col min="12543" max="12543" width="5.42578125" style="810" customWidth="1"/>
    <col min="12544" max="12544" width="47.85546875" style="810" customWidth="1"/>
    <col min="12545" max="12545" width="13.85546875" style="810" customWidth="1"/>
    <col min="12546" max="12546" width="10.140625" style="810" customWidth="1"/>
    <col min="12547" max="12548" width="0" style="810" hidden="1" customWidth="1"/>
    <col min="12549" max="12549" width="19.5703125" style="810" customWidth="1"/>
    <col min="12550" max="12550" width="13" style="810" customWidth="1"/>
    <col min="12551" max="12551" width="15" style="810" customWidth="1"/>
    <col min="12552" max="12557" width="17.85546875" style="810" customWidth="1"/>
    <col min="12558" max="12798" width="10.28515625" style="810"/>
    <col min="12799" max="12799" width="5.42578125" style="810" customWidth="1"/>
    <col min="12800" max="12800" width="47.85546875" style="810" customWidth="1"/>
    <col min="12801" max="12801" width="13.85546875" style="810" customWidth="1"/>
    <col min="12802" max="12802" width="10.140625" style="810" customWidth="1"/>
    <col min="12803" max="12804" width="0" style="810" hidden="1" customWidth="1"/>
    <col min="12805" max="12805" width="19.5703125" style="810" customWidth="1"/>
    <col min="12806" max="12806" width="13" style="810" customWidth="1"/>
    <col min="12807" max="12807" width="15" style="810" customWidth="1"/>
    <col min="12808" max="12813" width="17.85546875" style="810" customWidth="1"/>
    <col min="12814" max="13054" width="10.28515625" style="810"/>
    <col min="13055" max="13055" width="5.42578125" style="810" customWidth="1"/>
    <col min="13056" max="13056" width="47.85546875" style="810" customWidth="1"/>
    <col min="13057" max="13057" width="13.85546875" style="810" customWidth="1"/>
    <col min="13058" max="13058" width="10.140625" style="810" customWidth="1"/>
    <col min="13059" max="13060" width="0" style="810" hidden="1" customWidth="1"/>
    <col min="13061" max="13061" width="19.5703125" style="810" customWidth="1"/>
    <col min="13062" max="13062" width="13" style="810" customWidth="1"/>
    <col min="13063" max="13063" width="15" style="810" customWidth="1"/>
    <col min="13064" max="13069" width="17.85546875" style="810" customWidth="1"/>
    <col min="13070" max="13310" width="10.28515625" style="810"/>
    <col min="13311" max="13311" width="5.42578125" style="810" customWidth="1"/>
    <col min="13312" max="13312" width="47.85546875" style="810" customWidth="1"/>
    <col min="13313" max="13313" width="13.85546875" style="810" customWidth="1"/>
    <col min="13314" max="13314" width="10.140625" style="810" customWidth="1"/>
    <col min="13315" max="13316" width="0" style="810" hidden="1" customWidth="1"/>
    <col min="13317" max="13317" width="19.5703125" style="810" customWidth="1"/>
    <col min="13318" max="13318" width="13" style="810" customWidth="1"/>
    <col min="13319" max="13319" width="15" style="810" customWidth="1"/>
    <col min="13320" max="13325" width="17.85546875" style="810" customWidth="1"/>
    <col min="13326" max="13566" width="10.28515625" style="810"/>
    <col min="13567" max="13567" width="5.42578125" style="810" customWidth="1"/>
    <col min="13568" max="13568" width="47.85546875" style="810" customWidth="1"/>
    <col min="13569" max="13569" width="13.85546875" style="810" customWidth="1"/>
    <col min="13570" max="13570" width="10.140625" style="810" customWidth="1"/>
    <col min="13571" max="13572" width="0" style="810" hidden="1" customWidth="1"/>
    <col min="13573" max="13573" width="19.5703125" style="810" customWidth="1"/>
    <col min="13574" max="13574" width="13" style="810" customWidth="1"/>
    <col min="13575" max="13575" width="15" style="810" customWidth="1"/>
    <col min="13576" max="13581" width="17.85546875" style="810" customWidth="1"/>
    <col min="13582" max="13822" width="10.28515625" style="810"/>
    <col min="13823" max="13823" width="5.42578125" style="810" customWidth="1"/>
    <col min="13824" max="13824" width="47.85546875" style="810" customWidth="1"/>
    <col min="13825" max="13825" width="13.85546875" style="810" customWidth="1"/>
    <col min="13826" max="13826" width="10.140625" style="810" customWidth="1"/>
    <col min="13827" max="13828" width="0" style="810" hidden="1" customWidth="1"/>
    <col min="13829" max="13829" width="19.5703125" style="810" customWidth="1"/>
    <col min="13830" max="13830" width="13" style="810" customWidth="1"/>
    <col min="13831" max="13831" width="15" style="810" customWidth="1"/>
    <col min="13832" max="13837" width="17.85546875" style="810" customWidth="1"/>
    <col min="13838" max="14078" width="10.28515625" style="810"/>
    <col min="14079" max="14079" width="5.42578125" style="810" customWidth="1"/>
    <col min="14080" max="14080" width="47.85546875" style="810" customWidth="1"/>
    <col min="14081" max="14081" width="13.85546875" style="810" customWidth="1"/>
    <col min="14082" max="14082" width="10.140625" style="810" customWidth="1"/>
    <col min="14083" max="14084" width="0" style="810" hidden="1" customWidth="1"/>
    <col min="14085" max="14085" width="19.5703125" style="810" customWidth="1"/>
    <col min="14086" max="14086" width="13" style="810" customWidth="1"/>
    <col min="14087" max="14087" width="15" style="810" customWidth="1"/>
    <col min="14088" max="14093" width="17.85546875" style="810" customWidth="1"/>
    <col min="14094" max="14334" width="10.28515625" style="810"/>
    <col min="14335" max="14335" width="5.42578125" style="810" customWidth="1"/>
    <col min="14336" max="14336" width="47.85546875" style="810" customWidth="1"/>
    <col min="14337" max="14337" width="13.85546875" style="810" customWidth="1"/>
    <col min="14338" max="14338" width="10.140625" style="810" customWidth="1"/>
    <col min="14339" max="14340" width="0" style="810" hidden="1" customWidth="1"/>
    <col min="14341" max="14341" width="19.5703125" style="810" customWidth="1"/>
    <col min="14342" max="14342" width="13" style="810" customWidth="1"/>
    <col min="14343" max="14343" width="15" style="810" customWidth="1"/>
    <col min="14344" max="14349" width="17.85546875" style="810" customWidth="1"/>
    <col min="14350" max="14590" width="10.28515625" style="810"/>
    <col min="14591" max="14591" width="5.42578125" style="810" customWidth="1"/>
    <col min="14592" max="14592" width="47.85546875" style="810" customWidth="1"/>
    <col min="14593" max="14593" width="13.85546875" style="810" customWidth="1"/>
    <col min="14594" max="14594" width="10.140625" style="810" customWidth="1"/>
    <col min="14595" max="14596" width="0" style="810" hidden="1" customWidth="1"/>
    <col min="14597" max="14597" width="19.5703125" style="810" customWidth="1"/>
    <col min="14598" max="14598" width="13" style="810" customWidth="1"/>
    <col min="14599" max="14599" width="15" style="810" customWidth="1"/>
    <col min="14600" max="14605" width="17.85546875" style="810" customWidth="1"/>
    <col min="14606" max="14846" width="10.28515625" style="810"/>
    <col min="14847" max="14847" width="5.42578125" style="810" customWidth="1"/>
    <col min="14848" max="14848" width="47.85546875" style="810" customWidth="1"/>
    <col min="14849" max="14849" width="13.85546875" style="810" customWidth="1"/>
    <col min="14850" max="14850" width="10.140625" style="810" customWidth="1"/>
    <col min="14851" max="14852" width="0" style="810" hidden="1" customWidth="1"/>
    <col min="14853" max="14853" width="19.5703125" style="810" customWidth="1"/>
    <col min="14854" max="14854" width="13" style="810" customWidth="1"/>
    <col min="14855" max="14855" width="15" style="810" customWidth="1"/>
    <col min="14856" max="14861" width="17.85546875" style="810" customWidth="1"/>
    <col min="14862" max="15102" width="10.28515625" style="810"/>
    <col min="15103" max="15103" width="5.42578125" style="810" customWidth="1"/>
    <col min="15104" max="15104" width="47.85546875" style="810" customWidth="1"/>
    <col min="15105" max="15105" width="13.85546875" style="810" customWidth="1"/>
    <col min="15106" max="15106" width="10.140625" style="810" customWidth="1"/>
    <col min="15107" max="15108" width="0" style="810" hidden="1" customWidth="1"/>
    <col min="15109" max="15109" width="19.5703125" style="810" customWidth="1"/>
    <col min="15110" max="15110" width="13" style="810" customWidth="1"/>
    <col min="15111" max="15111" width="15" style="810" customWidth="1"/>
    <col min="15112" max="15117" width="17.85546875" style="810" customWidth="1"/>
    <col min="15118" max="15358" width="10.28515625" style="810"/>
    <col min="15359" max="15359" width="5.42578125" style="810" customWidth="1"/>
    <col min="15360" max="15360" width="47.85546875" style="810" customWidth="1"/>
    <col min="15361" max="15361" width="13.85546875" style="810" customWidth="1"/>
    <col min="15362" max="15362" width="10.140625" style="810" customWidth="1"/>
    <col min="15363" max="15364" width="0" style="810" hidden="1" customWidth="1"/>
    <col min="15365" max="15365" width="19.5703125" style="810" customWidth="1"/>
    <col min="15366" max="15366" width="13" style="810" customWidth="1"/>
    <col min="15367" max="15367" width="15" style="810" customWidth="1"/>
    <col min="15368" max="15373" width="17.85546875" style="810" customWidth="1"/>
    <col min="15374" max="15614" width="10.28515625" style="810"/>
    <col min="15615" max="15615" width="5.42578125" style="810" customWidth="1"/>
    <col min="15616" max="15616" width="47.85546875" style="810" customWidth="1"/>
    <col min="15617" max="15617" width="13.85546875" style="810" customWidth="1"/>
    <col min="15618" max="15618" width="10.140625" style="810" customWidth="1"/>
    <col min="15619" max="15620" width="0" style="810" hidden="1" customWidth="1"/>
    <col min="15621" max="15621" width="19.5703125" style="810" customWidth="1"/>
    <col min="15622" max="15622" width="13" style="810" customWidth="1"/>
    <col min="15623" max="15623" width="15" style="810" customWidth="1"/>
    <col min="15624" max="15629" width="17.85546875" style="810" customWidth="1"/>
    <col min="15630" max="15870" width="10.28515625" style="810"/>
    <col min="15871" max="15871" width="5.42578125" style="810" customWidth="1"/>
    <col min="15872" max="15872" width="47.85546875" style="810" customWidth="1"/>
    <col min="15873" max="15873" width="13.85546875" style="810" customWidth="1"/>
    <col min="15874" max="15874" width="10.140625" style="810" customWidth="1"/>
    <col min="15875" max="15876" width="0" style="810" hidden="1" customWidth="1"/>
    <col min="15877" max="15877" width="19.5703125" style="810" customWidth="1"/>
    <col min="15878" max="15878" width="13" style="810" customWidth="1"/>
    <col min="15879" max="15879" width="15" style="810" customWidth="1"/>
    <col min="15880" max="15885" width="17.85546875" style="810" customWidth="1"/>
    <col min="15886" max="16126" width="10.28515625" style="810"/>
    <col min="16127" max="16127" width="5.42578125" style="810" customWidth="1"/>
    <col min="16128" max="16128" width="47.85546875" style="810" customWidth="1"/>
    <col min="16129" max="16129" width="13.85546875" style="810" customWidth="1"/>
    <col min="16130" max="16130" width="10.140625" style="810" customWidth="1"/>
    <col min="16131" max="16132" width="0" style="810" hidden="1" customWidth="1"/>
    <col min="16133" max="16133" width="19.5703125" style="810" customWidth="1"/>
    <col min="16134" max="16134" width="13" style="810" customWidth="1"/>
    <col min="16135" max="16135" width="15" style="810" customWidth="1"/>
    <col min="16136" max="16141" width="17.85546875" style="810" customWidth="1"/>
    <col min="16142" max="16384" width="10.28515625" style="810"/>
  </cols>
  <sheetData>
    <row r="1" spans="1:13" s="809" customFormat="1" ht="15" x14ac:dyDescent="0.25">
      <c r="A1" s="808"/>
      <c r="B1" s="808"/>
      <c r="C1" s="974"/>
      <c r="D1" s="808"/>
      <c r="E1" s="808"/>
      <c r="F1" s="808"/>
      <c r="G1" s="808"/>
      <c r="H1" s="808"/>
      <c r="I1" s="808"/>
      <c r="J1" s="808"/>
      <c r="K1" s="808"/>
      <c r="L1" s="808"/>
      <c r="M1" s="808"/>
    </row>
    <row r="2" spans="1:13" s="809" customFormat="1" ht="15" x14ac:dyDescent="0.25">
      <c r="A2" s="808"/>
      <c r="B2" s="808"/>
      <c r="C2" s="974"/>
      <c r="D2" s="808"/>
      <c r="E2" s="808"/>
      <c r="F2" s="808"/>
      <c r="G2" s="808"/>
      <c r="H2" s="808"/>
      <c r="I2" s="808"/>
      <c r="J2" s="808"/>
      <c r="K2" s="808"/>
      <c r="L2" s="808"/>
      <c r="M2" s="808"/>
    </row>
    <row r="3" spans="1:13" ht="19.5" customHeight="1" x14ac:dyDescent="0.25">
      <c r="A3" s="1526" t="s">
        <v>831</v>
      </c>
      <c r="B3" s="1526"/>
      <c r="C3" s="1526"/>
      <c r="D3" s="1526"/>
      <c r="E3" s="1526"/>
      <c r="F3" s="1526"/>
      <c r="G3" s="1526"/>
      <c r="H3" s="1526"/>
      <c r="I3" s="1526"/>
      <c r="J3" s="1526"/>
      <c r="K3" s="1526"/>
      <c r="L3" s="1526"/>
      <c r="M3" s="1526"/>
    </row>
    <row r="4" spans="1:13" ht="18" customHeight="1" thickBot="1" x14ac:dyDescent="0.3">
      <c r="A4" s="809"/>
      <c r="B4" s="809"/>
      <c r="C4" s="975"/>
      <c r="D4" s="809"/>
      <c r="E4" s="809"/>
      <c r="F4" s="811"/>
      <c r="G4" s="811"/>
      <c r="H4" s="811"/>
      <c r="I4" s="811"/>
      <c r="J4" s="811"/>
      <c r="K4" s="811"/>
      <c r="L4" s="811"/>
      <c r="M4" s="811" t="s">
        <v>666</v>
      </c>
    </row>
    <row r="5" spans="1:13" ht="41.25" customHeight="1" thickTop="1" x14ac:dyDescent="0.25">
      <c r="A5" s="1527" t="s">
        <v>193</v>
      </c>
      <c r="B5" s="1528"/>
      <c r="C5" s="1531" t="s">
        <v>778</v>
      </c>
      <c r="D5" s="1533" t="s">
        <v>779</v>
      </c>
      <c r="E5" s="1533" t="s">
        <v>875</v>
      </c>
      <c r="F5" s="1535" t="s">
        <v>639</v>
      </c>
      <c r="G5" s="1536"/>
      <c r="H5" s="1535" t="s">
        <v>823</v>
      </c>
      <c r="I5" s="1537"/>
      <c r="J5" s="1538" t="s">
        <v>824</v>
      </c>
      <c r="K5" s="1536"/>
      <c r="L5" s="1539" t="s">
        <v>780</v>
      </c>
      <c r="M5" s="1540"/>
    </row>
    <row r="6" spans="1:13" ht="32.25" customHeight="1" thickBot="1" x14ac:dyDescent="0.3">
      <c r="A6" s="1529"/>
      <c r="B6" s="1530"/>
      <c r="C6" s="1532"/>
      <c r="D6" s="1534"/>
      <c r="E6" s="1534"/>
      <c r="F6" s="998" t="s">
        <v>921</v>
      </c>
      <c r="G6" s="998" t="s">
        <v>780</v>
      </c>
      <c r="H6" s="998" t="s">
        <v>921</v>
      </c>
      <c r="I6" s="812" t="s">
        <v>780</v>
      </c>
      <c r="J6" s="1195" t="s">
        <v>921</v>
      </c>
      <c r="K6" s="1196" t="s">
        <v>780</v>
      </c>
      <c r="L6" s="1197">
        <v>2019</v>
      </c>
      <c r="M6" s="1198">
        <v>2020</v>
      </c>
    </row>
    <row r="7" spans="1:13" ht="23.25" customHeight="1" thickTop="1" x14ac:dyDescent="0.25">
      <c r="A7" s="813" t="s">
        <v>781</v>
      </c>
      <c r="B7" s="814"/>
      <c r="C7" s="976"/>
      <c r="D7" s="814"/>
      <c r="E7" s="814"/>
      <c r="F7" s="814"/>
      <c r="G7" s="814"/>
      <c r="H7" s="814"/>
      <c r="I7" s="814"/>
      <c r="J7" s="814"/>
      <c r="K7" s="814"/>
      <c r="L7" s="814"/>
      <c r="M7" s="1199"/>
    </row>
    <row r="8" spans="1:13" ht="23.25" customHeight="1" x14ac:dyDescent="0.25">
      <c r="A8" s="973">
        <v>1</v>
      </c>
      <c r="B8" s="833" t="s">
        <v>917</v>
      </c>
      <c r="C8" s="818">
        <v>300000000</v>
      </c>
      <c r="D8" s="833">
        <v>2018</v>
      </c>
      <c r="E8" s="833">
        <v>0</v>
      </c>
      <c r="F8" s="833">
        <v>0</v>
      </c>
      <c r="G8" s="833">
        <v>0</v>
      </c>
      <c r="H8" s="833">
        <v>0</v>
      </c>
      <c r="I8" s="833">
        <v>0</v>
      </c>
      <c r="J8" s="1200">
        <v>300000000</v>
      </c>
      <c r="K8" s="1201">
        <v>18242336</v>
      </c>
      <c r="L8" s="1201">
        <v>36078959</v>
      </c>
      <c r="M8" s="1202">
        <v>35568512</v>
      </c>
    </row>
    <row r="9" spans="1:13" ht="36" customHeight="1" x14ac:dyDescent="0.25">
      <c r="A9" s="815"/>
      <c r="B9" s="816" t="s">
        <v>782</v>
      </c>
      <c r="C9" s="817"/>
      <c r="D9" s="817"/>
      <c r="E9" s="817"/>
      <c r="F9" s="1210">
        <v>0</v>
      </c>
      <c r="G9" s="1211">
        <v>0</v>
      </c>
      <c r="H9" s="1210">
        <v>0</v>
      </c>
      <c r="I9" s="1212">
        <v>0</v>
      </c>
      <c r="J9" s="1208">
        <v>300000000</v>
      </c>
      <c r="K9" s="1211">
        <v>18242336</v>
      </c>
      <c r="L9" s="1211">
        <v>36078959</v>
      </c>
      <c r="M9" s="1213">
        <v>35568512</v>
      </c>
    </row>
    <row r="10" spans="1:13" ht="36" customHeight="1" x14ac:dyDescent="0.25">
      <c r="A10" s="820" t="s">
        <v>783</v>
      </c>
      <c r="B10" s="821"/>
      <c r="C10" s="822"/>
      <c r="D10" s="997"/>
      <c r="E10" s="997"/>
      <c r="F10" s="823"/>
      <c r="G10" s="1517"/>
      <c r="H10" s="1518"/>
      <c r="I10" s="1518"/>
      <c r="J10" s="1518"/>
      <c r="K10" s="1518"/>
      <c r="L10" s="1518"/>
      <c r="M10" s="1519"/>
    </row>
    <row r="11" spans="1:13" s="829" customFormat="1" ht="36" customHeight="1" x14ac:dyDescent="0.25">
      <c r="A11" s="824"/>
      <c r="B11" s="825" t="s">
        <v>784</v>
      </c>
      <c r="C11" s="826"/>
      <c r="D11" s="827"/>
      <c r="E11" s="828"/>
      <c r="F11" s="818">
        <v>0</v>
      </c>
      <c r="G11" s="1201">
        <v>0</v>
      </c>
      <c r="H11" s="818">
        <v>0</v>
      </c>
      <c r="I11" s="819">
        <v>0</v>
      </c>
      <c r="J11" s="1200">
        <v>0</v>
      </c>
      <c r="K11" s="1201">
        <v>0</v>
      </c>
      <c r="L11" s="1201">
        <v>0</v>
      </c>
      <c r="M11" s="1202">
        <v>0</v>
      </c>
    </row>
    <row r="12" spans="1:13" ht="36" customHeight="1" x14ac:dyDescent="0.25">
      <c r="A12" s="830" t="s">
        <v>785</v>
      </c>
      <c r="B12" s="831"/>
      <c r="C12" s="977"/>
      <c r="D12" s="831"/>
      <c r="E12" s="831"/>
      <c r="F12" s="1520"/>
      <c r="G12" s="1520"/>
      <c r="H12" s="1520"/>
      <c r="I12" s="1520"/>
      <c r="J12" s="1520"/>
      <c r="K12" s="1520"/>
      <c r="L12" s="1520"/>
      <c r="M12" s="1521"/>
    </row>
    <row r="13" spans="1:13" ht="36" customHeight="1" x14ac:dyDescent="0.25">
      <c r="A13" s="832">
        <v>1</v>
      </c>
      <c r="B13" s="833" t="s">
        <v>786</v>
      </c>
      <c r="C13" s="818">
        <v>711000000</v>
      </c>
      <c r="D13" s="834" t="s">
        <v>787</v>
      </c>
      <c r="E13" s="835" t="s">
        <v>876</v>
      </c>
      <c r="F13" s="836">
        <v>1014889000</v>
      </c>
      <c r="G13" s="818">
        <v>88558000</v>
      </c>
      <c r="H13" s="818">
        <v>1014889000</v>
      </c>
      <c r="I13" s="819">
        <v>88558000</v>
      </c>
      <c r="J13" s="836">
        <v>946168113</v>
      </c>
      <c r="K13" s="818">
        <v>85323016</v>
      </c>
      <c r="L13" s="1203">
        <v>92857334</v>
      </c>
      <c r="M13" s="1202">
        <v>96183541</v>
      </c>
    </row>
    <row r="14" spans="1:13" ht="36" customHeight="1" x14ac:dyDescent="0.25">
      <c r="A14" s="832">
        <v>2</v>
      </c>
      <c r="B14" s="837" t="s">
        <v>788</v>
      </c>
      <c r="C14" s="838">
        <v>755830000</v>
      </c>
      <c r="D14" s="839" t="s">
        <v>789</v>
      </c>
      <c r="E14" s="834" t="s">
        <v>790</v>
      </c>
      <c r="F14" s="836">
        <v>784991000</v>
      </c>
      <c r="G14" s="818">
        <v>84586000</v>
      </c>
      <c r="H14" s="818">
        <v>784991000</v>
      </c>
      <c r="I14" s="819">
        <v>84586000</v>
      </c>
      <c r="J14" s="836">
        <v>713653531</v>
      </c>
      <c r="K14" s="818">
        <v>80680581</v>
      </c>
      <c r="L14" s="823">
        <v>78799282</v>
      </c>
      <c r="M14" s="1202">
        <v>77921831</v>
      </c>
    </row>
    <row r="15" spans="1:13" ht="36" customHeight="1" x14ac:dyDescent="0.25">
      <c r="A15" s="1522" t="s">
        <v>791</v>
      </c>
      <c r="B15" s="1523"/>
      <c r="C15" s="840"/>
      <c r="D15" s="840"/>
      <c r="E15" s="840"/>
      <c r="F15" s="1210">
        <v>1799880000</v>
      </c>
      <c r="G15" s="1210">
        <v>173144000</v>
      </c>
      <c r="H15" s="1210">
        <v>1799880000</v>
      </c>
      <c r="I15" s="1212">
        <v>173144000</v>
      </c>
      <c r="J15" s="1208">
        <v>1659821644</v>
      </c>
      <c r="K15" s="841">
        <v>166003597</v>
      </c>
      <c r="L15" s="841">
        <v>171656616</v>
      </c>
      <c r="M15" s="1209">
        <v>174105372</v>
      </c>
    </row>
    <row r="16" spans="1:13" ht="36" customHeight="1" x14ac:dyDescent="0.25">
      <c r="A16" s="820" t="s">
        <v>792</v>
      </c>
      <c r="B16" s="842"/>
      <c r="C16" s="978"/>
      <c r="D16" s="842"/>
      <c r="E16" s="842"/>
      <c r="F16" s="842"/>
      <c r="G16" s="842"/>
      <c r="H16" s="842"/>
      <c r="I16" s="842"/>
      <c r="J16" s="842"/>
      <c r="K16" s="842"/>
      <c r="L16" s="842"/>
      <c r="M16" s="1204"/>
    </row>
    <row r="17" spans="1:13" ht="36" customHeight="1" thickBot="1" x14ac:dyDescent="0.3">
      <c r="A17" s="843"/>
      <c r="B17" s="844" t="s">
        <v>793</v>
      </c>
      <c r="C17" s="845"/>
      <c r="D17" s="846"/>
      <c r="E17" s="847"/>
      <c r="F17" s="848">
        <v>0</v>
      </c>
      <c r="G17" s="848">
        <v>0</v>
      </c>
      <c r="H17" s="848">
        <v>0</v>
      </c>
      <c r="I17" s="849">
        <v>0</v>
      </c>
      <c r="J17" s="1205">
        <v>0</v>
      </c>
      <c r="K17" s="848">
        <v>0</v>
      </c>
      <c r="L17" s="848">
        <v>970000000</v>
      </c>
      <c r="M17" s="1206">
        <v>0</v>
      </c>
    </row>
    <row r="18" spans="1:13" ht="36" customHeight="1" thickTop="1" thickBot="1" x14ac:dyDescent="0.3">
      <c r="A18" s="1524" t="s">
        <v>794</v>
      </c>
      <c r="B18" s="1525"/>
      <c r="C18" s="850"/>
      <c r="D18" s="850"/>
      <c r="E18" s="850"/>
      <c r="F18" s="851">
        <v>1799880000</v>
      </c>
      <c r="G18" s="852">
        <v>173144000</v>
      </c>
      <c r="H18" s="852">
        <v>1799880000</v>
      </c>
      <c r="I18" s="853">
        <v>173144000</v>
      </c>
      <c r="J18" s="851">
        <v>1959821644</v>
      </c>
      <c r="K18" s="852">
        <v>184245933</v>
      </c>
      <c r="L18" s="852">
        <v>207735575</v>
      </c>
      <c r="M18" s="1207">
        <v>209673884</v>
      </c>
    </row>
    <row r="19" spans="1:13" ht="16.5" thickTop="1" x14ac:dyDescent="0.25"/>
    <row r="20" spans="1:13" x14ac:dyDescent="0.25">
      <c r="B20" s="810" t="s">
        <v>874</v>
      </c>
    </row>
    <row r="24" spans="1:13" x14ac:dyDescent="0.25">
      <c r="F24" s="854"/>
      <c r="G24" s="854"/>
      <c r="H24" s="854"/>
      <c r="I24" s="854"/>
      <c r="J24" s="854"/>
      <c r="K24" s="854"/>
      <c r="L24" s="854"/>
    </row>
  </sheetData>
  <mergeCells count="13">
    <mergeCell ref="G10:M10"/>
    <mergeCell ref="F12:M12"/>
    <mergeCell ref="A15:B15"/>
    <mergeCell ref="A18:B18"/>
    <mergeCell ref="A3:M3"/>
    <mergeCell ref="A5:B6"/>
    <mergeCell ref="C5:C6"/>
    <mergeCell ref="D5:D6"/>
    <mergeCell ref="E5:E6"/>
    <mergeCell ref="F5:G5"/>
    <mergeCell ref="H5:I5"/>
    <mergeCell ref="J5:K5"/>
    <mergeCell ref="L5:M5"/>
  </mergeCells>
  <printOptions horizontalCentered="1"/>
  <pageMargins left="0.23622047244094491" right="0.23622047244094491" top="0.47244094488188981" bottom="0.35433070866141736" header="0.27559055118110237" footer="0.19685039370078741"/>
  <pageSetup paperSize="9" scale="58" orientation="landscape" r:id="rId1"/>
  <headerFooter alignWithMargins="0">
    <oddHeader>&amp;R&amp;"Arial,Félkövér"&amp;12 5. melléklet a .../2018. (.....) önkormányzati rendelethez</oddHeader>
    <oddFooter>&amp;L&amp;F&amp;C&amp;P/&amp;N&amp;R&amp;"Arial,Normál" 5. melléklet a ...../2018. (....) önkormányzati rendelethez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showGridLines="0" zoomScale="80" zoomScaleNormal="80" workbookViewId="0">
      <selection activeCell="F8" sqref="F8"/>
    </sheetView>
  </sheetViews>
  <sheetFormatPr defaultColWidth="10.28515625" defaultRowHeight="15.75" x14ac:dyDescent="0.25"/>
  <cols>
    <col min="1" max="1" width="51.28515625" style="915" customWidth="1"/>
    <col min="2" max="2" width="6.85546875" style="915" customWidth="1"/>
    <col min="3" max="3" width="15.85546875" style="917" customWidth="1"/>
    <col min="4" max="4" width="10.28515625" style="917" customWidth="1"/>
    <col min="5" max="5" width="13.7109375" style="917" customWidth="1"/>
    <col min="6" max="6" width="6.85546875" style="915" customWidth="1"/>
    <col min="7" max="7" width="15.5703125" style="917" customWidth="1"/>
    <col min="8" max="8" width="10.28515625" style="917" customWidth="1"/>
    <col min="9" max="9" width="13.5703125" style="917" customWidth="1"/>
    <col min="10" max="10" width="6.85546875" style="915" customWidth="1"/>
    <col min="11" max="11" width="15.5703125" style="917" customWidth="1"/>
    <col min="12" max="12" width="10.28515625" style="917" customWidth="1"/>
    <col min="13" max="13" width="13.7109375" style="917" customWidth="1"/>
    <col min="14" max="252" width="10.28515625" style="913"/>
    <col min="253" max="253" width="51.28515625" style="913" customWidth="1"/>
    <col min="254" max="254" width="6.85546875" style="913" customWidth="1"/>
    <col min="255" max="255" width="15.85546875" style="913" customWidth="1"/>
    <col min="256" max="256" width="10.28515625" style="913" customWidth="1"/>
    <col min="257" max="257" width="13.7109375" style="913" customWidth="1"/>
    <col min="258" max="258" width="6.85546875" style="913" customWidth="1"/>
    <col min="259" max="259" width="15.5703125" style="913" customWidth="1"/>
    <col min="260" max="260" width="10.28515625" style="913" customWidth="1"/>
    <col min="261" max="261" width="11.140625" style="913" customWidth="1"/>
    <col min="262" max="262" width="6.85546875" style="913" customWidth="1"/>
    <col min="263" max="263" width="15.5703125" style="913" customWidth="1"/>
    <col min="264" max="264" width="10.28515625" style="913" customWidth="1"/>
    <col min="265" max="265" width="11.140625" style="913" customWidth="1"/>
    <col min="266" max="266" width="10.28515625" style="913"/>
    <col min="267" max="267" width="17.5703125" style="913" customWidth="1"/>
    <col min="268" max="268" width="10.28515625" style="913"/>
    <col min="269" max="269" width="11.85546875" style="913" customWidth="1"/>
    <col min="270" max="508" width="10.28515625" style="913"/>
    <col min="509" max="509" width="51.28515625" style="913" customWidth="1"/>
    <col min="510" max="510" width="6.85546875" style="913" customWidth="1"/>
    <col min="511" max="511" width="15.85546875" style="913" customWidth="1"/>
    <col min="512" max="512" width="10.28515625" style="913" customWidth="1"/>
    <col min="513" max="513" width="13.7109375" style="913" customWidth="1"/>
    <col min="514" max="514" width="6.85546875" style="913" customWidth="1"/>
    <col min="515" max="515" width="15.5703125" style="913" customWidth="1"/>
    <col min="516" max="516" width="10.28515625" style="913" customWidth="1"/>
    <col min="517" max="517" width="11.140625" style="913" customWidth="1"/>
    <col min="518" max="518" width="6.85546875" style="913" customWidth="1"/>
    <col min="519" max="519" width="15.5703125" style="913" customWidth="1"/>
    <col min="520" max="520" width="10.28515625" style="913" customWidth="1"/>
    <col min="521" max="521" width="11.140625" style="913" customWidth="1"/>
    <col min="522" max="522" width="10.28515625" style="913"/>
    <col min="523" max="523" width="17.5703125" style="913" customWidth="1"/>
    <col min="524" max="524" width="10.28515625" style="913"/>
    <col min="525" max="525" width="11.85546875" style="913" customWidth="1"/>
    <col min="526" max="764" width="10.28515625" style="913"/>
    <col min="765" max="765" width="51.28515625" style="913" customWidth="1"/>
    <col min="766" max="766" width="6.85546875" style="913" customWidth="1"/>
    <col min="767" max="767" width="15.85546875" style="913" customWidth="1"/>
    <col min="768" max="768" width="10.28515625" style="913" customWidth="1"/>
    <col min="769" max="769" width="13.7109375" style="913" customWidth="1"/>
    <col min="770" max="770" width="6.85546875" style="913" customWidth="1"/>
    <col min="771" max="771" width="15.5703125" style="913" customWidth="1"/>
    <col min="772" max="772" width="10.28515625" style="913" customWidth="1"/>
    <col min="773" max="773" width="11.140625" style="913" customWidth="1"/>
    <col min="774" max="774" width="6.85546875" style="913" customWidth="1"/>
    <col min="775" max="775" width="15.5703125" style="913" customWidth="1"/>
    <col min="776" max="776" width="10.28515625" style="913" customWidth="1"/>
    <col min="777" max="777" width="11.140625" style="913" customWidth="1"/>
    <col min="778" max="778" width="10.28515625" style="913"/>
    <col min="779" max="779" width="17.5703125" style="913" customWidth="1"/>
    <col min="780" max="780" width="10.28515625" style="913"/>
    <col min="781" max="781" width="11.85546875" style="913" customWidth="1"/>
    <col min="782" max="1020" width="10.28515625" style="913"/>
    <col min="1021" max="1021" width="51.28515625" style="913" customWidth="1"/>
    <col min="1022" max="1022" width="6.85546875" style="913" customWidth="1"/>
    <col min="1023" max="1023" width="15.85546875" style="913" customWidth="1"/>
    <col min="1024" max="1024" width="10.28515625" style="913" customWidth="1"/>
    <col min="1025" max="1025" width="13.7109375" style="913" customWidth="1"/>
    <col min="1026" max="1026" width="6.85546875" style="913" customWidth="1"/>
    <col min="1027" max="1027" width="15.5703125" style="913" customWidth="1"/>
    <col min="1028" max="1028" width="10.28515625" style="913" customWidth="1"/>
    <col min="1029" max="1029" width="11.140625" style="913" customWidth="1"/>
    <col min="1030" max="1030" width="6.85546875" style="913" customWidth="1"/>
    <col min="1031" max="1031" width="15.5703125" style="913" customWidth="1"/>
    <col min="1032" max="1032" width="10.28515625" style="913" customWidth="1"/>
    <col min="1033" max="1033" width="11.140625" style="913" customWidth="1"/>
    <col min="1034" max="1034" width="10.28515625" style="913"/>
    <col min="1035" max="1035" width="17.5703125" style="913" customWidth="1"/>
    <col min="1036" max="1036" width="10.28515625" style="913"/>
    <col min="1037" max="1037" width="11.85546875" style="913" customWidth="1"/>
    <col min="1038" max="1276" width="10.28515625" style="913"/>
    <col min="1277" max="1277" width="51.28515625" style="913" customWidth="1"/>
    <col min="1278" max="1278" width="6.85546875" style="913" customWidth="1"/>
    <col min="1279" max="1279" width="15.85546875" style="913" customWidth="1"/>
    <col min="1280" max="1280" width="10.28515625" style="913" customWidth="1"/>
    <col min="1281" max="1281" width="13.7109375" style="913" customWidth="1"/>
    <col min="1282" max="1282" width="6.85546875" style="913" customWidth="1"/>
    <col min="1283" max="1283" width="15.5703125" style="913" customWidth="1"/>
    <col min="1284" max="1284" width="10.28515625" style="913" customWidth="1"/>
    <col min="1285" max="1285" width="11.140625" style="913" customWidth="1"/>
    <col min="1286" max="1286" width="6.85546875" style="913" customWidth="1"/>
    <col min="1287" max="1287" width="15.5703125" style="913" customWidth="1"/>
    <col min="1288" max="1288" width="10.28515625" style="913" customWidth="1"/>
    <col min="1289" max="1289" width="11.140625" style="913" customWidth="1"/>
    <col min="1290" max="1290" width="10.28515625" style="913"/>
    <col min="1291" max="1291" width="17.5703125" style="913" customWidth="1"/>
    <col min="1292" max="1292" width="10.28515625" style="913"/>
    <col min="1293" max="1293" width="11.85546875" style="913" customWidth="1"/>
    <col min="1294" max="1532" width="10.28515625" style="913"/>
    <col min="1533" max="1533" width="51.28515625" style="913" customWidth="1"/>
    <col min="1534" max="1534" width="6.85546875" style="913" customWidth="1"/>
    <col min="1535" max="1535" width="15.85546875" style="913" customWidth="1"/>
    <col min="1536" max="1536" width="10.28515625" style="913" customWidth="1"/>
    <col min="1537" max="1537" width="13.7109375" style="913" customWidth="1"/>
    <col min="1538" max="1538" width="6.85546875" style="913" customWidth="1"/>
    <col min="1539" max="1539" width="15.5703125" style="913" customWidth="1"/>
    <col min="1540" max="1540" width="10.28515625" style="913" customWidth="1"/>
    <col min="1541" max="1541" width="11.140625" style="913" customWidth="1"/>
    <col min="1542" max="1542" width="6.85546875" style="913" customWidth="1"/>
    <col min="1543" max="1543" width="15.5703125" style="913" customWidth="1"/>
    <col min="1544" max="1544" width="10.28515625" style="913" customWidth="1"/>
    <col min="1545" max="1545" width="11.140625" style="913" customWidth="1"/>
    <col min="1546" max="1546" width="10.28515625" style="913"/>
    <col min="1547" max="1547" width="17.5703125" style="913" customWidth="1"/>
    <col min="1548" max="1548" width="10.28515625" style="913"/>
    <col min="1549" max="1549" width="11.85546875" style="913" customWidth="1"/>
    <col min="1550" max="1788" width="10.28515625" style="913"/>
    <col min="1789" max="1789" width="51.28515625" style="913" customWidth="1"/>
    <col min="1790" max="1790" width="6.85546875" style="913" customWidth="1"/>
    <col min="1791" max="1791" width="15.85546875" style="913" customWidth="1"/>
    <col min="1792" max="1792" width="10.28515625" style="913" customWidth="1"/>
    <col min="1793" max="1793" width="13.7109375" style="913" customWidth="1"/>
    <col min="1794" max="1794" width="6.85546875" style="913" customWidth="1"/>
    <col min="1795" max="1795" width="15.5703125" style="913" customWidth="1"/>
    <col min="1796" max="1796" width="10.28515625" style="913" customWidth="1"/>
    <col min="1797" max="1797" width="11.140625" style="913" customWidth="1"/>
    <col min="1798" max="1798" width="6.85546875" style="913" customWidth="1"/>
    <col min="1799" max="1799" width="15.5703125" style="913" customWidth="1"/>
    <col min="1800" max="1800" width="10.28515625" style="913" customWidth="1"/>
    <col min="1801" max="1801" width="11.140625" style="913" customWidth="1"/>
    <col min="1802" max="1802" width="10.28515625" style="913"/>
    <col min="1803" max="1803" width="17.5703125" style="913" customWidth="1"/>
    <col min="1804" max="1804" width="10.28515625" style="913"/>
    <col min="1805" max="1805" width="11.85546875" style="913" customWidth="1"/>
    <col min="1806" max="2044" width="10.28515625" style="913"/>
    <col min="2045" max="2045" width="51.28515625" style="913" customWidth="1"/>
    <col min="2046" max="2046" width="6.85546875" style="913" customWidth="1"/>
    <col min="2047" max="2047" width="15.85546875" style="913" customWidth="1"/>
    <col min="2048" max="2048" width="10.28515625" style="913" customWidth="1"/>
    <col min="2049" max="2049" width="13.7109375" style="913" customWidth="1"/>
    <col min="2050" max="2050" width="6.85546875" style="913" customWidth="1"/>
    <col min="2051" max="2051" width="15.5703125" style="913" customWidth="1"/>
    <col min="2052" max="2052" width="10.28515625" style="913" customWidth="1"/>
    <col min="2053" max="2053" width="11.140625" style="913" customWidth="1"/>
    <col min="2054" max="2054" width="6.85546875" style="913" customWidth="1"/>
    <col min="2055" max="2055" width="15.5703125" style="913" customWidth="1"/>
    <col min="2056" max="2056" width="10.28515625" style="913" customWidth="1"/>
    <col min="2057" max="2057" width="11.140625" style="913" customWidth="1"/>
    <col min="2058" max="2058" width="10.28515625" style="913"/>
    <col min="2059" max="2059" width="17.5703125" style="913" customWidth="1"/>
    <col min="2060" max="2060" width="10.28515625" style="913"/>
    <col min="2061" max="2061" width="11.85546875" style="913" customWidth="1"/>
    <col min="2062" max="2300" width="10.28515625" style="913"/>
    <col min="2301" max="2301" width="51.28515625" style="913" customWidth="1"/>
    <col min="2302" max="2302" width="6.85546875" style="913" customWidth="1"/>
    <col min="2303" max="2303" width="15.85546875" style="913" customWidth="1"/>
    <col min="2304" max="2304" width="10.28515625" style="913" customWidth="1"/>
    <col min="2305" max="2305" width="13.7109375" style="913" customWidth="1"/>
    <col min="2306" max="2306" width="6.85546875" style="913" customWidth="1"/>
    <col min="2307" max="2307" width="15.5703125" style="913" customWidth="1"/>
    <col min="2308" max="2308" width="10.28515625" style="913" customWidth="1"/>
    <col min="2309" max="2309" width="11.140625" style="913" customWidth="1"/>
    <col min="2310" max="2310" width="6.85546875" style="913" customWidth="1"/>
    <col min="2311" max="2311" width="15.5703125" style="913" customWidth="1"/>
    <col min="2312" max="2312" width="10.28515625" style="913" customWidth="1"/>
    <col min="2313" max="2313" width="11.140625" style="913" customWidth="1"/>
    <col min="2314" max="2314" width="10.28515625" style="913"/>
    <col min="2315" max="2315" width="17.5703125" style="913" customWidth="1"/>
    <col min="2316" max="2316" width="10.28515625" style="913"/>
    <col min="2317" max="2317" width="11.85546875" style="913" customWidth="1"/>
    <col min="2318" max="2556" width="10.28515625" style="913"/>
    <col min="2557" max="2557" width="51.28515625" style="913" customWidth="1"/>
    <col min="2558" max="2558" width="6.85546875" style="913" customWidth="1"/>
    <col min="2559" max="2559" width="15.85546875" style="913" customWidth="1"/>
    <col min="2560" max="2560" width="10.28515625" style="913" customWidth="1"/>
    <col min="2561" max="2561" width="13.7109375" style="913" customWidth="1"/>
    <col min="2562" max="2562" width="6.85546875" style="913" customWidth="1"/>
    <col min="2563" max="2563" width="15.5703125" style="913" customWidth="1"/>
    <col min="2564" max="2564" width="10.28515625" style="913" customWidth="1"/>
    <col min="2565" max="2565" width="11.140625" style="913" customWidth="1"/>
    <col min="2566" max="2566" width="6.85546875" style="913" customWidth="1"/>
    <col min="2567" max="2567" width="15.5703125" style="913" customWidth="1"/>
    <col min="2568" max="2568" width="10.28515625" style="913" customWidth="1"/>
    <col min="2569" max="2569" width="11.140625" style="913" customWidth="1"/>
    <col min="2570" max="2570" width="10.28515625" style="913"/>
    <col min="2571" max="2571" width="17.5703125" style="913" customWidth="1"/>
    <col min="2572" max="2572" width="10.28515625" style="913"/>
    <col min="2573" max="2573" width="11.85546875" style="913" customWidth="1"/>
    <col min="2574" max="2812" width="10.28515625" style="913"/>
    <col min="2813" max="2813" width="51.28515625" style="913" customWidth="1"/>
    <col min="2814" max="2814" width="6.85546875" style="913" customWidth="1"/>
    <col min="2815" max="2815" width="15.85546875" style="913" customWidth="1"/>
    <col min="2816" max="2816" width="10.28515625" style="913" customWidth="1"/>
    <col min="2817" max="2817" width="13.7109375" style="913" customWidth="1"/>
    <col min="2818" max="2818" width="6.85546875" style="913" customWidth="1"/>
    <col min="2819" max="2819" width="15.5703125" style="913" customWidth="1"/>
    <col min="2820" max="2820" width="10.28515625" style="913" customWidth="1"/>
    <col min="2821" max="2821" width="11.140625" style="913" customWidth="1"/>
    <col min="2822" max="2822" width="6.85546875" style="913" customWidth="1"/>
    <col min="2823" max="2823" width="15.5703125" style="913" customWidth="1"/>
    <col min="2824" max="2824" width="10.28515625" style="913" customWidth="1"/>
    <col min="2825" max="2825" width="11.140625" style="913" customWidth="1"/>
    <col min="2826" max="2826" width="10.28515625" style="913"/>
    <col min="2827" max="2827" width="17.5703125" style="913" customWidth="1"/>
    <col min="2828" max="2828" width="10.28515625" style="913"/>
    <col min="2829" max="2829" width="11.85546875" style="913" customWidth="1"/>
    <col min="2830" max="3068" width="10.28515625" style="913"/>
    <col min="3069" max="3069" width="51.28515625" style="913" customWidth="1"/>
    <col min="3070" max="3070" width="6.85546875" style="913" customWidth="1"/>
    <col min="3071" max="3071" width="15.85546875" style="913" customWidth="1"/>
    <col min="3072" max="3072" width="10.28515625" style="913" customWidth="1"/>
    <col min="3073" max="3073" width="13.7109375" style="913" customWidth="1"/>
    <col min="3074" max="3074" width="6.85546875" style="913" customWidth="1"/>
    <col min="3075" max="3075" width="15.5703125" style="913" customWidth="1"/>
    <col min="3076" max="3076" width="10.28515625" style="913" customWidth="1"/>
    <col min="3077" max="3077" width="11.140625" style="913" customWidth="1"/>
    <col min="3078" max="3078" width="6.85546875" style="913" customWidth="1"/>
    <col min="3079" max="3079" width="15.5703125" style="913" customWidth="1"/>
    <col min="3080" max="3080" width="10.28515625" style="913" customWidth="1"/>
    <col min="3081" max="3081" width="11.140625" style="913" customWidth="1"/>
    <col min="3082" max="3082" width="10.28515625" style="913"/>
    <col min="3083" max="3083" width="17.5703125" style="913" customWidth="1"/>
    <col min="3084" max="3084" width="10.28515625" style="913"/>
    <col min="3085" max="3085" width="11.85546875" style="913" customWidth="1"/>
    <col min="3086" max="3324" width="10.28515625" style="913"/>
    <col min="3325" max="3325" width="51.28515625" style="913" customWidth="1"/>
    <col min="3326" max="3326" width="6.85546875" style="913" customWidth="1"/>
    <col min="3327" max="3327" width="15.85546875" style="913" customWidth="1"/>
    <col min="3328" max="3328" width="10.28515625" style="913" customWidth="1"/>
    <col min="3329" max="3329" width="13.7109375" style="913" customWidth="1"/>
    <col min="3330" max="3330" width="6.85546875" style="913" customWidth="1"/>
    <col min="3331" max="3331" width="15.5703125" style="913" customWidth="1"/>
    <col min="3332" max="3332" width="10.28515625" style="913" customWidth="1"/>
    <col min="3333" max="3333" width="11.140625" style="913" customWidth="1"/>
    <col min="3334" max="3334" width="6.85546875" style="913" customWidth="1"/>
    <col min="3335" max="3335" width="15.5703125" style="913" customWidth="1"/>
    <col min="3336" max="3336" width="10.28515625" style="913" customWidth="1"/>
    <col min="3337" max="3337" width="11.140625" style="913" customWidth="1"/>
    <col min="3338" max="3338" width="10.28515625" style="913"/>
    <col min="3339" max="3339" width="17.5703125" style="913" customWidth="1"/>
    <col min="3340" max="3340" width="10.28515625" style="913"/>
    <col min="3341" max="3341" width="11.85546875" style="913" customWidth="1"/>
    <col min="3342" max="3580" width="10.28515625" style="913"/>
    <col min="3581" max="3581" width="51.28515625" style="913" customWidth="1"/>
    <col min="3582" max="3582" width="6.85546875" style="913" customWidth="1"/>
    <col min="3583" max="3583" width="15.85546875" style="913" customWidth="1"/>
    <col min="3584" max="3584" width="10.28515625" style="913" customWidth="1"/>
    <col min="3585" max="3585" width="13.7109375" style="913" customWidth="1"/>
    <col min="3586" max="3586" width="6.85546875" style="913" customWidth="1"/>
    <col min="3587" max="3587" width="15.5703125" style="913" customWidth="1"/>
    <col min="3588" max="3588" width="10.28515625" style="913" customWidth="1"/>
    <col min="3589" max="3589" width="11.140625" style="913" customWidth="1"/>
    <col min="3590" max="3590" width="6.85546875" style="913" customWidth="1"/>
    <col min="3591" max="3591" width="15.5703125" style="913" customWidth="1"/>
    <col min="3592" max="3592" width="10.28515625" style="913" customWidth="1"/>
    <col min="3593" max="3593" width="11.140625" style="913" customWidth="1"/>
    <col min="3594" max="3594" width="10.28515625" style="913"/>
    <col min="3595" max="3595" width="17.5703125" style="913" customWidth="1"/>
    <col min="3596" max="3596" width="10.28515625" style="913"/>
    <col min="3597" max="3597" width="11.85546875" style="913" customWidth="1"/>
    <col min="3598" max="3836" width="10.28515625" style="913"/>
    <col min="3837" max="3837" width="51.28515625" style="913" customWidth="1"/>
    <col min="3838" max="3838" width="6.85546875" style="913" customWidth="1"/>
    <col min="3839" max="3839" width="15.85546875" style="913" customWidth="1"/>
    <col min="3840" max="3840" width="10.28515625" style="913" customWidth="1"/>
    <col min="3841" max="3841" width="13.7109375" style="913" customWidth="1"/>
    <col min="3842" max="3842" width="6.85546875" style="913" customWidth="1"/>
    <col min="3843" max="3843" width="15.5703125" style="913" customWidth="1"/>
    <col min="3844" max="3844" width="10.28515625" style="913" customWidth="1"/>
    <col min="3845" max="3845" width="11.140625" style="913" customWidth="1"/>
    <col min="3846" max="3846" width="6.85546875" style="913" customWidth="1"/>
    <col min="3847" max="3847" width="15.5703125" style="913" customWidth="1"/>
    <col min="3848" max="3848" width="10.28515625" style="913" customWidth="1"/>
    <col min="3849" max="3849" width="11.140625" style="913" customWidth="1"/>
    <col min="3850" max="3850" width="10.28515625" style="913"/>
    <col min="3851" max="3851" width="17.5703125" style="913" customWidth="1"/>
    <col min="3852" max="3852" width="10.28515625" style="913"/>
    <col min="3853" max="3853" width="11.85546875" style="913" customWidth="1"/>
    <col min="3854" max="4092" width="10.28515625" style="913"/>
    <col min="4093" max="4093" width="51.28515625" style="913" customWidth="1"/>
    <col min="4094" max="4094" width="6.85546875" style="913" customWidth="1"/>
    <col min="4095" max="4095" width="15.85546875" style="913" customWidth="1"/>
    <col min="4096" max="4096" width="10.28515625" style="913" customWidth="1"/>
    <col min="4097" max="4097" width="13.7109375" style="913" customWidth="1"/>
    <col min="4098" max="4098" width="6.85546875" style="913" customWidth="1"/>
    <col min="4099" max="4099" width="15.5703125" style="913" customWidth="1"/>
    <col min="4100" max="4100" width="10.28515625" style="913" customWidth="1"/>
    <col min="4101" max="4101" width="11.140625" style="913" customWidth="1"/>
    <col min="4102" max="4102" width="6.85546875" style="913" customWidth="1"/>
    <col min="4103" max="4103" width="15.5703125" style="913" customWidth="1"/>
    <col min="4104" max="4104" width="10.28515625" style="913" customWidth="1"/>
    <col min="4105" max="4105" width="11.140625" style="913" customWidth="1"/>
    <col min="4106" max="4106" width="10.28515625" style="913"/>
    <col min="4107" max="4107" width="17.5703125" style="913" customWidth="1"/>
    <col min="4108" max="4108" width="10.28515625" style="913"/>
    <col min="4109" max="4109" width="11.85546875" style="913" customWidth="1"/>
    <col min="4110" max="4348" width="10.28515625" style="913"/>
    <col min="4349" max="4349" width="51.28515625" style="913" customWidth="1"/>
    <col min="4350" max="4350" width="6.85546875" style="913" customWidth="1"/>
    <col min="4351" max="4351" width="15.85546875" style="913" customWidth="1"/>
    <col min="4352" max="4352" width="10.28515625" style="913" customWidth="1"/>
    <col min="4353" max="4353" width="13.7109375" style="913" customWidth="1"/>
    <col min="4354" max="4354" width="6.85546875" style="913" customWidth="1"/>
    <col min="4355" max="4355" width="15.5703125" style="913" customWidth="1"/>
    <col min="4356" max="4356" width="10.28515625" style="913" customWidth="1"/>
    <col min="4357" max="4357" width="11.140625" style="913" customWidth="1"/>
    <col min="4358" max="4358" width="6.85546875" style="913" customWidth="1"/>
    <col min="4359" max="4359" width="15.5703125" style="913" customWidth="1"/>
    <col min="4360" max="4360" width="10.28515625" style="913" customWidth="1"/>
    <col min="4361" max="4361" width="11.140625" style="913" customWidth="1"/>
    <col min="4362" max="4362" width="10.28515625" style="913"/>
    <col min="4363" max="4363" width="17.5703125" style="913" customWidth="1"/>
    <col min="4364" max="4364" width="10.28515625" style="913"/>
    <col min="4365" max="4365" width="11.85546875" style="913" customWidth="1"/>
    <col min="4366" max="4604" width="10.28515625" style="913"/>
    <col min="4605" max="4605" width="51.28515625" style="913" customWidth="1"/>
    <col min="4606" max="4606" width="6.85546875" style="913" customWidth="1"/>
    <col min="4607" max="4607" width="15.85546875" style="913" customWidth="1"/>
    <col min="4608" max="4608" width="10.28515625" style="913" customWidth="1"/>
    <col min="4609" max="4609" width="13.7109375" style="913" customWidth="1"/>
    <col min="4610" max="4610" width="6.85546875" style="913" customWidth="1"/>
    <col min="4611" max="4611" width="15.5703125" style="913" customWidth="1"/>
    <col min="4612" max="4612" width="10.28515625" style="913" customWidth="1"/>
    <col min="4613" max="4613" width="11.140625" style="913" customWidth="1"/>
    <col min="4614" max="4614" width="6.85546875" style="913" customWidth="1"/>
    <col min="4615" max="4615" width="15.5703125" style="913" customWidth="1"/>
    <col min="4616" max="4616" width="10.28515625" style="913" customWidth="1"/>
    <col min="4617" max="4617" width="11.140625" style="913" customWidth="1"/>
    <col min="4618" max="4618" width="10.28515625" style="913"/>
    <col min="4619" max="4619" width="17.5703125" style="913" customWidth="1"/>
    <col min="4620" max="4620" width="10.28515625" style="913"/>
    <col min="4621" max="4621" width="11.85546875" style="913" customWidth="1"/>
    <col min="4622" max="4860" width="10.28515625" style="913"/>
    <col min="4861" max="4861" width="51.28515625" style="913" customWidth="1"/>
    <col min="4862" max="4862" width="6.85546875" style="913" customWidth="1"/>
    <col min="4863" max="4863" width="15.85546875" style="913" customWidth="1"/>
    <col min="4864" max="4864" width="10.28515625" style="913" customWidth="1"/>
    <col min="4865" max="4865" width="13.7109375" style="913" customWidth="1"/>
    <col min="4866" max="4866" width="6.85546875" style="913" customWidth="1"/>
    <col min="4867" max="4867" width="15.5703125" style="913" customWidth="1"/>
    <col min="4868" max="4868" width="10.28515625" style="913" customWidth="1"/>
    <col min="4869" max="4869" width="11.140625" style="913" customWidth="1"/>
    <col min="4870" max="4870" width="6.85546875" style="913" customWidth="1"/>
    <col min="4871" max="4871" width="15.5703125" style="913" customWidth="1"/>
    <col min="4872" max="4872" width="10.28515625" style="913" customWidth="1"/>
    <col min="4873" max="4873" width="11.140625" style="913" customWidth="1"/>
    <col min="4874" max="4874" width="10.28515625" style="913"/>
    <col min="4875" max="4875" width="17.5703125" style="913" customWidth="1"/>
    <col min="4876" max="4876" width="10.28515625" style="913"/>
    <col min="4877" max="4877" width="11.85546875" style="913" customWidth="1"/>
    <col min="4878" max="5116" width="10.28515625" style="913"/>
    <col min="5117" max="5117" width="51.28515625" style="913" customWidth="1"/>
    <col min="5118" max="5118" width="6.85546875" style="913" customWidth="1"/>
    <col min="5119" max="5119" width="15.85546875" style="913" customWidth="1"/>
    <col min="5120" max="5120" width="10.28515625" style="913" customWidth="1"/>
    <col min="5121" max="5121" width="13.7109375" style="913" customWidth="1"/>
    <col min="5122" max="5122" width="6.85546875" style="913" customWidth="1"/>
    <col min="5123" max="5123" width="15.5703125" style="913" customWidth="1"/>
    <col min="5124" max="5124" width="10.28515625" style="913" customWidth="1"/>
    <col min="5125" max="5125" width="11.140625" style="913" customWidth="1"/>
    <col min="5126" max="5126" width="6.85546875" style="913" customWidth="1"/>
    <col min="5127" max="5127" width="15.5703125" style="913" customWidth="1"/>
    <col min="5128" max="5128" width="10.28515625" style="913" customWidth="1"/>
    <col min="5129" max="5129" width="11.140625" style="913" customWidth="1"/>
    <col min="5130" max="5130" width="10.28515625" style="913"/>
    <col min="5131" max="5131" width="17.5703125" style="913" customWidth="1"/>
    <col min="5132" max="5132" width="10.28515625" style="913"/>
    <col min="5133" max="5133" width="11.85546875" style="913" customWidth="1"/>
    <col min="5134" max="5372" width="10.28515625" style="913"/>
    <col min="5373" max="5373" width="51.28515625" style="913" customWidth="1"/>
    <col min="5374" max="5374" width="6.85546875" style="913" customWidth="1"/>
    <col min="5375" max="5375" width="15.85546875" style="913" customWidth="1"/>
    <col min="5376" max="5376" width="10.28515625" style="913" customWidth="1"/>
    <col min="5377" max="5377" width="13.7109375" style="913" customWidth="1"/>
    <col min="5378" max="5378" width="6.85546875" style="913" customWidth="1"/>
    <col min="5379" max="5379" width="15.5703125" style="913" customWidth="1"/>
    <col min="5380" max="5380" width="10.28515625" style="913" customWidth="1"/>
    <col min="5381" max="5381" width="11.140625" style="913" customWidth="1"/>
    <col min="5382" max="5382" width="6.85546875" style="913" customWidth="1"/>
    <col min="5383" max="5383" width="15.5703125" style="913" customWidth="1"/>
    <col min="5384" max="5384" width="10.28515625" style="913" customWidth="1"/>
    <col min="5385" max="5385" width="11.140625" style="913" customWidth="1"/>
    <col min="5386" max="5386" width="10.28515625" style="913"/>
    <col min="5387" max="5387" width="17.5703125" style="913" customWidth="1"/>
    <col min="5388" max="5388" width="10.28515625" style="913"/>
    <col min="5389" max="5389" width="11.85546875" style="913" customWidth="1"/>
    <col min="5390" max="5628" width="10.28515625" style="913"/>
    <col min="5629" max="5629" width="51.28515625" style="913" customWidth="1"/>
    <col min="5630" max="5630" width="6.85546875" style="913" customWidth="1"/>
    <col min="5631" max="5631" width="15.85546875" style="913" customWidth="1"/>
    <col min="5632" max="5632" width="10.28515625" style="913" customWidth="1"/>
    <col min="5633" max="5633" width="13.7109375" style="913" customWidth="1"/>
    <col min="5634" max="5634" width="6.85546875" style="913" customWidth="1"/>
    <col min="5635" max="5635" width="15.5703125" style="913" customWidth="1"/>
    <col min="5636" max="5636" width="10.28515625" style="913" customWidth="1"/>
    <col min="5637" max="5637" width="11.140625" style="913" customWidth="1"/>
    <col min="5638" max="5638" width="6.85546875" style="913" customWidth="1"/>
    <col min="5639" max="5639" width="15.5703125" style="913" customWidth="1"/>
    <col min="5640" max="5640" width="10.28515625" style="913" customWidth="1"/>
    <col min="5641" max="5641" width="11.140625" style="913" customWidth="1"/>
    <col min="5642" max="5642" width="10.28515625" style="913"/>
    <col min="5643" max="5643" width="17.5703125" style="913" customWidth="1"/>
    <col min="5644" max="5644" width="10.28515625" style="913"/>
    <col min="5645" max="5645" width="11.85546875" style="913" customWidth="1"/>
    <col min="5646" max="5884" width="10.28515625" style="913"/>
    <col min="5885" max="5885" width="51.28515625" style="913" customWidth="1"/>
    <col min="5886" max="5886" width="6.85546875" style="913" customWidth="1"/>
    <col min="5887" max="5887" width="15.85546875" style="913" customWidth="1"/>
    <col min="5888" max="5888" width="10.28515625" style="913" customWidth="1"/>
    <col min="5889" max="5889" width="13.7109375" style="913" customWidth="1"/>
    <col min="5890" max="5890" width="6.85546875" style="913" customWidth="1"/>
    <col min="5891" max="5891" width="15.5703125" style="913" customWidth="1"/>
    <col min="5892" max="5892" width="10.28515625" style="913" customWidth="1"/>
    <col min="5893" max="5893" width="11.140625" style="913" customWidth="1"/>
    <col min="5894" max="5894" width="6.85546875" style="913" customWidth="1"/>
    <col min="5895" max="5895" width="15.5703125" style="913" customWidth="1"/>
    <col min="5896" max="5896" width="10.28515625" style="913" customWidth="1"/>
    <col min="5897" max="5897" width="11.140625" style="913" customWidth="1"/>
    <col min="5898" max="5898" width="10.28515625" style="913"/>
    <col min="5899" max="5899" width="17.5703125" style="913" customWidth="1"/>
    <col min="5900" max="5900" width="10.28515625" style="913"/>
    <col min="5901" max="5901" width="11.85546875" style="913" customWidth="1"/>
    <col min="5902" max="6140" width="10.28515625" style="913"/>
    <col min="6141" max="6141" width="51.28515625" style="913" customWidth="1"/>
    <col min="6142" max="6142" width="6.85546875" style="913" customWidth="1"/>
    <col min="6143" max="6143" width="15.85546875" style="913" customWidth="1"/>
    <col min="6144" max="6144" width="10.28515625" style="913" customWidth="1"/>
    <col min="6145" max="6145" width="13.7109375" style="913" customWidth="1"/>
    <col min="6146" max="6146" width="6.85546875" style="913" customWidth="1"/>
    <col min="6147" max="6147" width="15.5703125" style="913" customWidth="1"/>
    <col min="6148" max="6148" width="10.28515625" style="913" customWidth="1"/>
    <col min="6149" max="6149" width="11.140625" style="913" customWidth="1"/>
    <col min="6150" max="6150" width="6.85546875" style="913" customWidth="1"/>
    <col min="6151" max="6151" width="15.5703125" style="913" customWidth="1"/>
    <col min="6152" max="6152" width="10.28515625" style="913" customWidth="1"/>
    <col min="6153" max="6153" width="11.140625" style="913" customWidth="1"/>
    <col min="6154" max="6154" width="10.28515625" style="913"/>
    <col min="6155" max="6155" width="17.5703125" style="913" customWidth="1"/>
    <col min="6156" max="6156" width="10.28515625" style="913"/>
    <col min="6157" max="6157" width="11.85546875" style="913" customWidth="1"/>
    <col min="6158" max="6396" width="10.28515625" style="913"/>
    <col min="6397" max="6397" width="51.28515625" style="913" customWidth="1"/>
    <col min="6398" max="6398" width="6.85546875" style="913" customWidth="1"/>
    <col min="6399" max="6399" width="15.85546875" style="913" customWidth="1"/>
    <col min="6400" max="6400" width="10.28515625" style="913" customWidth="1"/>
    <col min="6401" max="6401" width="13.7109375" style="913" customWidth="1"/>
    <col min="6402" max="6402" width="6.85546875" style="913" customWidth="1"/>
    <col min="6403" max="6403" width="15.5703125" style="913" customWidth="1"/>
    <col min="6404" max="6404" width="10.28515625" style="913" customWidth="1"/>
    <col min="6405" max="6405" width="11.140625" style="913" customWidth="1"/>
    <col min="6406" max="6406" width="6.85546875" style="913" customWidth="1"/>
    <col min="6407" max="6407" width="15.5703125" style="913" customWidth="1"/>
    <col min="6408" max="6408" width="10.28515625" style="913" customWidth="1"/>
    <col min="6409" max="6409" width="11.140625" style="913" customWidth="1"/>
    <col min="6410" max="6410" width="10.28515625" style="913"/>
    <col min="6411" max="6411" width="17.5703125" style="913" customWidth="1"/>
    <col min="6412" max="6412" width="10.28515625" style="913"/>
    <col min="6413" max="6413" width="11.85546875" style="913" customWidth="1"/>
    <col min="6414" max="6652" width="10.28515625" style="913"/>
    <col min="6653" max="6653" width="51.28515625" style="913" customWidth="1"/>
    <col min="6654" max="6654" width="6.85546875" style="913" customWidth="1"/>
    <col min="6655" max="6655" width="15.85546875" style="913" customWidth="1"/>
    <col min="6656" max="6656" width="10.28515625" style="913" customWidth="1"/>
    <col min="6657" max="6657" width="13.7109375" style="913" customWidth="1"/>
    <col min="6658" max="6658" width="6.85546875" style="913" customWidth="1"/>
    <col min="6659" max="6659" width="15.5703125" style="913" customWidth="1"/>
    <col min="6660" max="6660" width="10.28515625" style="913" customWidth="1"/>
    <col min="6661" max="6661" width="11.140625" style="913" customWidth="1"/>
    <col min="6662" max="6662" width="6.85546875" style="913" customWidth="1"/>
    <col min="6663" max="6663" width="15.5703125" style="913" customWidth="1"/>
    <col min="6664" max="6664" width="10.28515625" style="913" customWidth="1"/>
    <col min="6665" max="6665" width="11.140625" style="913" customWidth="1"/>
    <col min="6666" max="6666" width="10.28515625" style="913"/>
    <col min="6667" max="6667" width="17.5703125" style="913" customWidth="1"/>
    <col min="6668" max="6668" width="10.28515625" style="913"/>
    <col min="6669" max="6669" width="11.85546875" style="913" customWidth="1"/>
    <col min="6670" max="6908" width="10.28515625" style="913"/>
    <col min="6909" max="6909" width="51.28515625" style="913" customWidth="1"/>
    <col min="6910" max="6910" width="6.85546875" style="913" customWidth="1"/>
    <col min="6911" max="6911" width="15.85546875" style="913" customWidth="1"/>
    <col min="6912" max="6912" width="10.28515625" style="913" customWidth="1"/>
    <col min="6913" max="6913" width="13.7109375" style="913" customWidth="1"/>
    <col min="6914" max="6914" width="6.85546875" style="913" customWidth="1"/>
    <col min="6915" max="6915" width="15.5703125" style="913" customWidth="1"/>
    <col min="6916" max="6916" width="10.28515625" style="913" customWidth="1"/>
    <col min="6917" max="6917" width="11.140625" style="913" customWidth="1"/>
    <col min="6918" max="6918" width="6.85546875" style="913" customWidth="1"/>
    <col min="6919" max="6919" width="15.5703125" style="913" customWidth="1"/>
    <col min="6920" max="6920" width="10.28515625" style="913" customWidth="1"/>
    <col min="6921" max="6921" width="11.140625" style="913" customWidth="1"/>
    <col min="6922" max="6922" width="10.28515625" style="913"/>
    <col min="6923" max="6923" width="17.5703125" style="913" customWidth="1"/>
    <col min="6924" max="6924" width="10.28515625" style="913"/>
    <col min="6925" max="6925" width="11.85546875" style="913" customWidth="1"/>
    <col min="6926" max="7164" width="10.28515625" style="913"/>
    <col min="7165" max="7165" width="51.28515625" style="913" customWidth="1"/>
    <col min="7166" max="7166" width="6.85546875" style="913" customWidth="1"/>
    <col min="7167" max="7167" width="15.85546875" style="913" customWidth="1"/>
    <col min="7168" max="7168" width="10.28515625" style="913" customWidth="1"/>
    <col min="7169" max="7169" width="13.7109375" style="913" customWidth="1"/>
    <col min="7170" max="7170" width="6.85546875" style="913" customWidth="1"/>
    <col min="7171" max="7171" width="15.5703125" style="913" customWidth="1"/>
    <col min="7172" max="7172" width="10.28515625" style="913" customWidth="1"/>
    <col min="7173" max="7173" width="11.140625" style="913" customWidth="1"/>
    <col min="7174" max="7174" width="6.85546875" style="913" customWidth="1"/>
    <col min="7175" max="7175" width="15.5703125" style="913" customWidth="1"/>
    <col min="7176" max="7176" width="10.28515625" style="913" customWidth="1"/>
    <col min="7177" max="7177" width="11.140625" style="913" customWidth="1"/>
    <col min="7178" max="7178" width="10.28515625" style="913"/>
    <col min="7179" max="7179" width="17.5703125" style="913" customWidth="1"/>
    <col min="7180" max="7180" width="10.28515625" style="913"/>
    <col min="7181" max="7181" width="11.85546875" style="913" customWidth="1"/>
    <col min="7182" max="7420" width="10.28515625" style="913"/>
    <col min="7421" max="7421" width="51.28515625" style="913" customWidth="1"/>
    <col min="7422" max="7422" width="6.85546875" style="913" customWidth="1"/>
    <col min="7423" max="7423" width="15.85546875" style="913" customWidth="1"/>
    <col min="7424" max="7424" width="10.28515625" style="913" customWidth="1"/>
    <col min="7425" max="7425" width="13.7109375" style="913" customWidth="1"/>
    <col min="7426" max="7426" width="6.85546875" style="913" customWidth="1"/>
    <col min="7427" max="7427" width="15.5703125" style="913" customWidth="1"/>
    <col min="7428" max="7428" width="10.28515625" style="913" customWidth="1"/>
    <col min="7429" max="7429" width="11.140625" style="913" customWidth="1"/>
    <col min="7430" max="7430" width="6.85546875" style="913" customWidth="1"/>
    <col min="7431" max="7431" width="15.5703125" style="913" customWidth="1"/>
    <col min="7432" max="7432" width="10.28515625" style="913" customWidth="1"/>
    <col min="7433" max="7433" width="11.140625" style="913" customWidth="1"/>
    <col min="7434" max="7434" width="10.28515625" style="913"/>
    <col min="7435" max="7435" width="17.5703125" style="913" customWidth="1"/>
    <col min="7436" max="7436" width="10.28515625" style="913"/>
    <col min="7437" max="7437" width="11.85546875" style="913" customWidth="1"/>
    <col min="7438" max="7676" width="10.28515625" style="913"/>
    <col min="7677" max="7677" width="51.28515625" style="913" customWidth="1"/>
    <col min="7678" max="7678" width="6.85546875" style="913" customWidth="1"/>
    <col min="7679" max="7679" width="15.85546875" style="913" customWidth="1"/>
    <col min="7680" max="7680" width="10.28515625" style="913" customWidth="1"/>
    <col min="7681" max="7681" width="13.7109375" style="913" customWidth="1"/>
    <col min="7682" max="7682" width="6.85546875" style="913" customWidth="1"/>
    <col min="7683" max="7683" width="15.5703125" style="913" customWidth="1"/>
    <col min="7684" max="7684" width="10.28515625" style="913" customWidth="1"/>
    <col min="7685" max="7685" width="11.140625" style="913" customWidth="1"/>
    <col min="7686" max="7686" width="6.85546875" style="913" customWidth="1"/>
    <col min="7687" max="7687" width="15.5703125" style="913" customWidth="1"/>
    <col min="7688" max="7688" width="10.28515625" style="913" customWidth="1"/>
    <col min="7689" max="7689" width="11.140625" style="913" customWidth="1"/>
    <col min="7690" max="7690" width="10.28515625" style="913"/>
    <col min="7691" max="7691" width="17.5703125" style="913" customWidth="1"/>
    <col min="7692" max="7692" width="10.28515625" style="913"/>
    <col min="7693" max="7693" width="11.85546875" style="913" customWidth="1"/>
    <col min="7694" max="7932" width="10.28515625" style="913"/>
    <col min="7933" max="7933" width="51.28515625" style="913" customWidth="1"/>
    <col min="7934" max="7934" width="6.85546875" style="913" customWidth="1"/>
    <col min="7935" max="7935" width="15.85546875" style="913" customWidth="1"/>
    <col min="7936" max="7936" width="10.28515625" style="913" customWidth="1"/>
    <col min="7937" max="7937" width="13.7109375" style="913" customWidth="1"/>
    <col min="7938" max="7938" width="6.85546875" style="913" customWidth="1"/>
    <col min="7939" max="7939" width="15.5703125" style="913" customWidth="1"/>
    <col min="7940" max="7940" width="10.28515625" style="913" customWidth="1"/>
    <col min="7941" max="7941" width="11.140625" style="913" customWidth="1"/>
    <col min="7942" max="7942" width="6.85546875" style="913" customWidth="1"/>
    <col min="7943" max="7943" width="15.5703125" style="913" customWidth="1"/>
    <col min="7944" max="7944" width="10.28515625" style="913" customWidth="1"/>
    <col min="7945" max="7945" width="11.140625" style="913" customWidth="1"/>
    <col min="7946" max="7946" width="10.28515625" style="913"/>
    <col min="7947" max="7947" width="17.5703125" style="913" customWidth="1"/>
    <col min="7948" max="7948" width="10.28515625" style="913"/>
    <col min="7949" max="7949" width="11.85546875" style="913" customWidth="1"/>
    <col min="7950" max="8188" width="10.28515625" style="913"/>
    <col min="8189" max="8189" width="51.28515625" style="913" customWidth="1"/>
    <col min="8190" max="8190" width="6.85546875" style="913" customWidth="1"/>
    <col min="8191" max="8191" width="15.85546875" style="913" customWidth="1"/>
    <col min="8192" max="8192" width="10.28515625" style="913" customWidth="1"/>
    <col min="8193" max="8193" width="13.7109375" style="913" customWidth="1"/>
    <col min="8194" max="8194" width="6.85546875" style="913" customWidth="1"/>
    <col min="8195" max="8195" width="15.5703125" style="913" customWidth="1"/>
    <col min="8196" max="8196" width="10.28515625" style="913" customWidth="1"/>
    <col min="8197" max="8197" width="11.140625" style="913" customWidth="1"/>
    <col min="8198" max="8198" width="6.85546875" style="913" customWidth="1"/>
    <col min="8199" max="8199" width="15.5703125" style="913" customWidth="1"/>
    <col min="8200" max="8200" width="10.28515625" style="913" customWidth="1"/>
    <col min="8201" max="8201" width="11.140625" style="913" customWidth="1"/>
    <col min="8202" max="8202" width="10.28515625" style="913"/>
    <col min="8203" max="8203" width="17.5703125" style="913" customWidth="1"/>
    <col min="8204" max="8204" width="10.28515625" style="913"/>
    <col min="8205" max="8205" width="11.85546875" style="913" customWidth="1"/>
    <col min="8206" max="8444" width="10.28515625" style="913"/>
    <col min="8445" max="8445" width="51.28515625" style="913" customWidth="1"/>
    <col min="8446" max="8446" width="6.85546875" style="913" customWidth="1"/>
    <col min="8447" max="8447" width="15.85546875" style="913" customWidth="1"/>
    <col min="8448" max="8448" width="10.28515625" style="913" customWidth="1"/>
    <col min="8449" max="8449" width="13.7109375" style="913" customWidth="1"/>
    <col min="8450" max="8450" width="6.85546875" style="913" customWidth="1"/>
    <col min="8451" max="8451" width="15.5703125" style="913" customWidth="1"/>
    <col min="8452" max="8452" width="10.28515625" style="913" customWidth="1"/>
    <col min="8453" max="8453" width="11.140625" style="913" customWidth="1"/>
    <col min="8454" max="8454" width="6.85546875" style="913" customWidth="1"/>
    <col min="8455" max="8455" width="15.5703125" style="913" customWidth="1"/>
    <col min="8456" max="8456" width="10.28515625" style="913" customWidth="1"/>
    <col min="8457" max="8457" width="11.140625" style="913" customWidth="1"/>
    <col min="8458" max="8458" width="10.28515625" style="913"/>
    <col min="8459" max="8459" width="17.5703125" style="913" customWidth="1"/>
    <col min="8460" max="8460" width="10.28515625" style="913"/>
    <col min="8461" max="8461" width="11.85546875" style="913" customWidth="1"/>
    <col min="8462" max="8700" width="10.28515625" style="913"/>
    <col min="8701" max="8701" width="51.28515625" style="913" customWidth="1"/>
    <col min="8702" max="8702" width="6.85546875" style="913" customWidth="1"/>
    <col min="8703" max="8703" width="15.85546875" style="913" customWidth="1"/>
    <col min="8704" max="8704" width="10.28515625" style="913" customWidth="1"/>
    <col min="8705" max="8705" width="13.7109375" style="913" customWidth="1"/>
    <col min="8706" max="8706" width="6.85546875" style="913" customWidth="1"/>
    <col min="8707" max="8707" width="15.5703125" style="913" customWidth="1"/>
    <col min="8708" max="8708" width="10.28515625" style="913" customWidth="1"/>
    <col min="8709" max="8709" width="11.140625" style="913" customWidth="1"/>
    <col min="8710" max="8710" width="6.85546875" style="913" customWidth="1"/>
    <col min="8711" max="8711" width="15.5703125" style="913" customWidth="1"/>
    <col min="8712" max="8712" width="10.28515625" style="913" customWidth="1"/>
    <col min="8713" max="8713" width="11.140625" style="913" customWidth="1"/>
    <col min="8714" max="8714" width="10.28515625" style="913"/>
    <col min="8715" max="8715" width="17.5703125" style="913" customWidth="1"/>
    <col min="8716" max="8716" width="10.28515625" style="913"/>
    <col min="8717" max="8717" width="11.85546875" style="913" customWidth="1"/>
    <col min="8718" max="8956" width="10.28515625" style="913"/>
    <col min="8957" max="8957" width="51.28515625" style="913" customWidth="1"/>
    <col min="8958" max="8958" width="6.85546875" style="913" customWidth="1"/>
    <col min="8959" max="8959" width="15.85546875" style="913" customWidth="1"/>
    <col min="8960" max="8960" width="10.28515625" style="913" customWidth="1"/>
    <col min="8961" max="8961" width="13.7109375" style="913" customWidth="1"/>
    <col min="8962" max="8962" width="6.85546875" style="913" customWidth="1"/>
    <col min="8963" max="8963" width="15.5703125" style="913" customWidth="1"/>
    <col min="8964" max="8964" width="10.28515625" style="913" customWidth="1"/>
    <col min="8965" max="8965" width="11.140625" style="913" customWidth="1"/>
    <col min="8966" max="8966" width="6.85546875" style="913" customWidth="1"/>
    <col min="8967" max="8967" width="15.5703125" style="913" customWidth="1"/>
    <col min="8968" max="8968" width="10.28515625" style="913" customWidth="1"/>
    <col min="8969" max="8969" width="11.140625" style="913" customWidth="1"/>
    <col min="8970" max="8970" width="10.28515625" style="913"/>
    <col min="8971" max="8971" width="17.5703125" style="913" customWidth="1"/>
    <col min="8972" max="8972" width="10.28515625" style="913"/>
    <col min="8973" max="8973" width="11.85546875" style="913" customWidth="1"/>
    <col min="8974" max="9212" width="10.28515625" style="913"/>
    <col min="9213" max="9213" width="51.28515625" style="913" customWidth="1"/>
    <col min="9214" max="9214" width="6.85546875" style="913" customWidth="1"/>
    <col min="9215" max="9215" width="15.85546875" style="913" customWidth="1"/>
    <col min="9216" max="9216" width="10.28515625" style="913" customWidth="1"/>
    <col min="9217" max="9217" width="13.7109375" style="913" customWidth="1"/>
    <col min="9218" max="9218" width="6.85546875" style="913" customWidth="1"/>
    <col min="9219" max="9219" width="15.5703125" style="913" customWidth="1"/>
    <col min="9220" max="9220" width="10.28515625" style="913" customWidth="1"/>
    <col min="9221" max="9221" width="11.140625" style="913" customWidth="1"/>
    <col min="9222" max="9222" width="6.85546875" style="913" customWidth="1"/>
    <col min="9223" max="9223" width="15.5703125" style="913" customWidth="1"/>
    <col min="9224" max="9224" width="10.28515625" style="913" customWidth="1"/>
    <col min="9225" max="9225" width="11.140625" style="913" customWidth="1"/>
    <col min="9226" max="9226" width="10.28515625" style="913"/>
    <col min="9227" max="9227" width="17.5703125" style="913" customWidth="1"/>
    <col min="9228" max="9228" width="10.28515625" style="913"/>
    <col min="9229" max="9229" width="11.85546875" style="913" customWidth="1"/>
    <col min="9230" max="9468" width="10.28515625" style="913"/>
    <col min="9469" max="9469" width="51.28515625" style="913" customWidth="1"/>
    <col min="9470" max="9470" width="6.85546875" style="913" customWidth="1"/>
    <col min="9471" max="9471" width="15.85546875" style="913" customWidth="1"/>
    <col min="9472" max="9472" width="10.28515625" style="913" customWidth="1"/>
    <col min="9473" max="9473" width="13.7109375" style="913" customWidth="1"/>
    <col min="9474" max="9474" width="6.85546875" style="913" customWidth="1"/>
    <col min="9475" max="9475" width="15.5703125" style="913" customWidth="1"/>
    <col min="9476" max="9476" width="10.28515625" style="913" customWidth="1"/>
    <col min="9477" max="9477" width="11.140625" style="913" customWidth="1"/>
    <col min="9478" max="9478" width="6.85546875" style="913" customWidth="1"/>
    <col min="9479" max="9479" width="15.5703125" style="913" customWidth="1"/>
    <col min="9480" max="9480" width="10.28515625" style="913" customWidth="1"/>
    <col min="9481" max="9481" width="11.140625" style="913" customWidth="1"/>
    <col min="9482" max="9482" width="10.28515625" style="913"/>
    <col min="9483" max="9483" width="17.5703125" style="913" customWidth="1"/>
    <col min="9484" max="9484" width="10.28515625" style="913"/>
    <col min="9485" max="9485" width="11.85546875" style="913" customWidth="1"/>
    <col min="9486" max="9724" width="10.28515625" style="913"/>
    <col min="9725" max="9725" width="51.28515625" style="913" customWidth="1"/>
    <col min="9726" max="9726" width="6.85546875" style="913" customWidth="1"/>
    <col min="9727" max="9727" width="15.85546875" style="913" customWidth="1"/>
    <col min="9728" max="9728" width="10.28515625" style="913" customWidth="1"/>
    <col min="9729" max="9729" width="13.7109375" style="913" customWidth="1"/>
    <col min="9730" max="9730" width="6.85546875" style="913" customWidth="1"/>
    <col min="9731" max="9731" width="15.5703125" style="913" customWidth="1"/>
    <col min="9732" max="9732" width="10.28515625" style="913" customWidth="1"/>
    <col min="9733" max="9733" width="11.140625" style="913" customWidth="1"/>
    <col min="9734" max="9734" width="6.85546875" style="913" customWidth="1"/>
    <col min="9735" max="9735" width="15.5703125" style="913" customWidth="1"/>
    <col min="9736" max="9736" width="10.28515625" style="913" customWidth="1"/>
    <col min="9737" max="9737" width="11.140625" style="913" customWidth="1"/>
    <col min="9738" max="9738" width="10.28515625" style="913"/>
    <col min="9739" max="9739" width="17.5703125" style="913" customWidth="1"/>
    <col min="9740" max="9740" width="10.28515625" style="913"/>
    <col min="9741" max="9741" width="11.85546875" style="913" customWidth="1"/>
    <col min="9742" max="9980" width="10.28515625" style="913"/>
    <col min="9981" max="9981" width="51.28515625" style="913" customWidth="1"/>
    <col min="9982" max="9982" width="6.85546875" style="913" customWidth="1"/>
    <col min="9983" max="9983" width="15.85546875" style="913" customWidth="1"/>
    <col min="9984" max="9984" width="10.28515625" style="913" customWidth="1"/>
    <col min="9985" max="9985" width="13.7109375" style="913" customWidth="1"/>
    <col min="9986" max="9986" width="6.85546875" style="913" customWidth="1"/>
    <col min="9987" max="9987" width="15.5703125" style="913" customWidth="1"/>
    <col min="9988" max="9988" width="10.28515625" style="913" customWidth="1"/>
    <col min="9989" max="9989" width="11.140625" style="913" customWidth="1"/>
    <col min="9990" max="9990" width="6.85546875" style="913" customWidth="1"/>
    <col min="9991" max="9991" width="15.5703125" style="913" customWidth="1"/>
    <col min="9992" max="9992" width="10.28515625" style="913" customWidth="1"/>
    <col min="9993" max="9993" width="11.140625" style="913" customWidth="1"/>
    <col min="9994" max="9994" width="10.28515625" style="913"/>
    <col min="9995" max="9995" width="17.5703125" style="913" customWidth="1"/>
    <col min="9996" max="9996" width="10.28515625" style="913"/>
    <col min="9997" max="9997" width="11.85546875" style="913" customWidth="1"/>
    <col min="9998" max="10236" width="10.28515625" style="913"/>
    <col min="10237" max="10237" width="51.28515625" style="913" customWidth="1"/>
    <col min="10238" max="10238" width="6.85546875" style="913" customWidth="1"/>
    <col min="10239" max="10239" width="15.85546875" style="913" customWidth="1"/>
    <col min="10240" max="10240" width="10.28515625" style="913" customWidth="1"/>
    <col min="10241" max="10241" width="13.7109375" style="913" customWidth="1"/>
    <col min="10242" max="10242" width="6.85546875" style="913" customWidth="1"/>
    <col min="10243" max="10243" width="15.5703125" style="913" customWidth="1"/>
    <col min="10244" max="10244" width="10.28515625" style="913" customWidth="1"/>
    <col min="10245" max="10245" width="11.140625" style="913" customWidth="1"/>
    <col min="10246" max="10246" width="6.85546875" style="913" customWidth="1"/>
    <col min="10247" max="10247" width="15.5703125" style="913" customWidth="1"/>
    <col min="10248" max="10248" width="10.28515625" style="913" customWidth="1"/>
    <col min="10249" max="10249" width="11.140625" style="913" customWidth="1"/>
    <col min="10250" max="10250" width="10.28515625" style="913"/>
    <col min="10251" max="10251" width="17.5703125" style="913" customWidth="1"/>
    <col min="10252" max="10252" width="10.28515625" style="913"/>
    <col min="10253" max="10253" width="11.85546875" style="913" customWidth="1"/>
    <col min="10254" max="10492" width="10.28515625" style="913"/>
    <col min="10493" max="10493" width="51.28515625" style="913" customWidth="1"/>
    <col min="10494" max="10494" width="6.85546875" style="913" customWidth="1"/>
    <col min="10495" max="10495" width="15.85546875" style="913" customWidth="1"/>
    <col min="10496" max="10496" width="10.28515625" style="913" customWidth="1"/>
    <col min="10497" max="10497" width="13.7109375" style="913" customWidth="1"/>
    <col min="10498" max="10498" width="6.85546875" style="913" customWidth="1"/>
    <col min="10499" max="10499" width="15.5703125" style="913" customWidth="1"/>
    <col min="10500" max="10500" width="10.28515625" style="913" customWidth="1"/>
    <col min="10501" max="10501" width="11.140625" style="913" customWidth="1"/>
    <col min="10502" max="10502" width="6.85546875" style="913" customWidth="1"/>
    <col min="10503" max="10503" width="15.5703125" style="913" customWidth="1"/>
    <col min="10504" max="10504" width="10.28515625" style="913" customWidth="1"/>
    <col min="10505" max="10505" width="11.140625" style="913" customWidth="1"/>
    <col min="10506" max="10506" width="10.28515625" style="913"/>
    <col min="10507" max="10507" width="17.5703125" style="913" customWidth="1"/>
    <col min="10508" max="10508" width="10.28515625" style="913"/>
    <col min="10509" max="10509" width="11.85546875" style="913" customWidth="1"/>
    <col min="10510" max="10748" width="10.28515625" style="913"/>
    <col min="10749" max="10749" width="51.28515625" style="913" customWidth="1"/>
    <col min="10750" max="10750" width="6.85546875" style="913" customWidth="1"/>
    <col min="10751" max="10751" width="15.85546875" style="913" customWidth="1"/>
    <col min="10752" max="10752" width="10.28515625" style="913" customWidth="1"/>
    <col min="10753" max="10753" width="13.7109375" style="913" customWidth="1"/>
    <col min="10754" max="10754" width="6.85546875" style="913" customWidth="1"/>
    <col min="10755" max="10755" width="15.5703125" style="913" customWidth="1"/>
    <col min="10756" max="10756" width="10.28515625" style="913" customWidth="1"/>
    <col min="10757" max="10757" width="11.140625" style="913" customWidth="1"/>
    <col min="10758" max="10758" width="6.85546875" style="913" customWidth="1"/>
    <col min="10759" max="10759" width="15.5703125" style="913" customWidth="1"/>
    <col min="10760" max="10760" width="10.28515625" style="913" customWidth="1"/>
    <col min="10761" max="10761" width="11.140625" style="913" customWidth="1"/>
    <col min="10762" max="10762" width="10.28515625" style="913"/>
    <col min="10763" max="10763" width="17.5703125" style="913" customWidth="1"/>
    <col min="10764" max="10764" width="10.28515625" style="913"/>
    <col min="10765" max="10765" width="11.85546875" style="913" customWidth="1"/>
    <col min="10766" max="11004" width="10.28515625" style="913"/>
    <col min="11005" max="11005" width="51.28515625" style="913" customWidth="1"/>
    <col min="11006" max="11006" width="6.85546875" style="913" customWidth="1"/>
    <col min="11007" max="11007" width="15.85546875" style="913" customWidth="1"/>
    <col min="11008" max="11008" width="10.28515625" style="913" customWidth="1"/>
    <col min="11009" max="11009" width="13.7109375" style="913" customWidth="1"/>
    <col min="11010" max="11010" width="6.85546875" style="913" customWidth="1"/>
    <col min="11011" max="11011" width="15.5703125" style="913" customWidth="1"/>
    <col min="11012" max="11012" width="10.28515625" style="913" customWidth="1"/>
    <col min="11013" max="11013" width="11.140625" style="913" customWidth="1"/>
    <col min="11014" max="11014" width="6.85546875" style="913" customWidth="1"/>
    <col min="11015" max="11015" width="15.5703125" style="913" customWidth="1"/>
    <col min="11016" max="11016" width="10.28515625" style="913" customWidth="1"/>
    <col min="11017" max="11017" width="11.140625" style="913" customWidth="1"/>
    <col min="11018" max="11018" width="10.28515625" style="913"/>
    <col min="11019" max="11019" width="17.5703125" style="913" customWidth="1"/>
    <col min="11020" max="11020" width="10.28515625" style="913"/>
    <col min="11021" max="11021" width="11.85546875" style="913" customWidth="1"/>
    <col min="11022" max="11260" width="10.28515625" style="913"/>
    <col min="11261" max="11261" width="51.28515625" style="913" customWidth="1"/>
    <col min="11262" max="11262" width="6.85546875" style="913" customWidth="1"/>
    <col min="11263" max="11263" width="15.85546875" style="913" customWidth="1"/>
    <col min="11264" max="11264" width="10.28515625" style="913" customWidth="1"/>
    <col min="11265" max="11265" width="13.7109375" style="913" customWidth="1"/>
    <col min="11266" max="11266" width="6.85546875" style="913" customWidth="1"/>
    <col min="11267" max="11267" width="15.5703125" style="913" customWidth="1"/>
    <col min="11268" max="11268" width="10.28515625" style="913" customWidth="1"/>
    <col min="11269" max="11269" width="11.140625" style="913" customWidth="1"/>
    <col min="11270" max="11270" width="6.85546875" style="913" customWidth="1"/>
    <col min="11271" max="11271" width="15.5703125" style="913" customWidth="1"/>
    <col min="11272" max="11272" width="10.28515625" style="913" customWidth="1"/>
    <col min="11273" max="11273" width="11.140625" style="913" customWidth="1"/>
    <col min="11274" max="11274" width="10.28515625" style="913"/>
    <col min="11275" max="11275" width="17.5703125" style="913" customWidth="1"/>
    <col min="11276" max="11276" width="10.28515625" style="913"/>
    <col min="11277" max="11277" width="11.85546875" style="913" customWidth="1"/>
    <col min="11278" max="11516" width="10.28515625" style="913"/>
    <col min="11517" max="11517" width="51.28515625" style="913" customWidth="1"/>
    <col min="11518" max="11518" width="6.85546875" style="913" customWidth="1"/>
    <col min="11519" max="11519" width="15.85546875" style="913" customWidth="1"/>
    <col min="11520" max="11520" width="10.28515625" style="913" customWidth="1"/>
    <col min="11521" max="11521" width="13.7109375" style="913" customWidth="1"/>
    <col min="11522" max="11522" width="6.85546875" style="913" customWidth="1"/>
    <col min="11523" max="11523" width="15.5703125" style="913" customWidth="1"/>
    <col min="11524" max="11524" width="10.28515625" style="913" customWidth="1"/>
    <col min="11525" max="11525" width="11.140625" style="913" customWidth="1"/>
    <col min="11526" max="11526" width="6.85546875" style="913" customWidth="1"/>
    <col min="11527" max="11527" width="15.5703125" style="913" customWidth="1"/>
    <col min="11528" max="11528" width="10.28515625" style="913" customWidth="1"/>
    <col min="11529" max="11529" width="11.140625" style="913" customWidth="1"/>
    <col min="11530" max="11530" width="10.28515625" style="913"/>
    <col min="11531" max="11531" width="17.5703125" style="913" customWidth="1"/>
    <col min="11532" max="11532" width="10.28515625" style="913"/>
    <col min="11533" max="11533" width="11.85546875" style="913" customWidth="1"/>
    <col min="11534" max="11772" width="10.28515625" style="913"/>
    <col min="11773" max="11773" width="51.28515625" style="913" customWidth="1"/>
    <col min="11774" max="11774" width="6.85546875" style="913" customWidth="1"/>
    <col min="11775" max="11775" width="15.85546875" style="913" customWidth="1"/>
    <col min="11776" max="11776" width="10.28515625" style="913" customWidth="1"/>
    <col min="11777" max="11777" width="13.7109375" style="913" customWidth="1"/>
    <col min="11778" max="11778" width="6.85546875" style="913" customWidth="1"/>
    <col min="11779" max="11779" width="15.5703125" style="913" customWidth="1"/>
    <col min="11780" max="11780" width="10.28515625" style="913" customWidth="1"/>
    <col min="11781" max="11781" width="11.140625" style="913" customWidth="1"/>
    <col min="11782" max="11782" width="6.85546875" style="913" customWidth="1"/>
    <col min="11783" max="11783" width="15.5703125" style="913" customWidth="1"/>
    <col min="11784" max="11784" width="10.28515625" style="913" customWidth="1"/>
    <col min="11785" max="11785" width="11.140625" style="913" customWidth="1"/>
    <col min="11786" max="11786" width="10.28515625" style="913"/>
    <col min="11787" max="11787" width="17.5703125" style="913" customWidth="1"/>
    <col min="11788" max="11788" width="10.28515625" style="913"/>
    <col min="11789" max="11789" width="11.85546875" style="913" customWidth="1"/>
    <col min="11790" max="12028" width="10.28515625" style="913"/>
    <col min="12029" max="12029" width="51.28515625" style="913" customWidth="1"/>
    <col min="12030" max="12030" width="6.85546875" style="913" customWidth="1"/>
    <col min="12031" max="12031" width="15.85546875" style="913" customWidth="1"/>
    <col min="12032" max="12032" width="10.28515625" style="913" customWidth="1"/>
    <col min="12033" max="12033" width="13.7109375" style="913" customWidth="1"/>
    <col min="12034" max="12034" width="6.85546875" style="913" customWidth="1"/>
    <col min="12035" max="12035" width="15.5703125" style="913" customWidth="1"/>
    <col min="12036" max="12036" width="10.28515625" style="913" customWidth="1"/>
    <col min="12037" max="12037" width="11.140625" style="913" customWidth="1"/>
    <col min="12038" max="12038" width="6.85546875" style="913" customWidth="1"/>
    <col min="12039" max="12039" width="15.5703125" style="913" customWidth="1"/>
    <col min="12040" max="12040" width="10.28515625" style="913" customWidth="1"/>
    <col min="12041" max="12041" width="11.140625" style="913" customWidth="1"/>
    <col min="12042" max="12042" width="10.28515625" style="913"/>
    <col min="12043" max="12043" width="17.5703125" style="913" customWidth="1"/>
    <col min="12044" max="12044" width="10.28515625" style="913"/>
    <col min="12045" max="12045" width="11.85546875" style="913" customWidth="1"/>
    <col min="12046" max="12284" width="10.28515625" style="913"/>
    <col min="12285" max="12285" width="51.28515625" style="913" customWidth="1"/>
    <col min="12286" max="12286" width="6.85546875" style="913" customWidth="1"/>
    <col min="12287" max="12287" width="15.85546875" style="913" customWidth="1"/>
    <col min="12288" max="12288" width="10.28515625" style="913" customWidth="1"/>
    <col min="12289" max="12289" width="13.7109375" style="913" customWidth="1"/>
    <col min="12290" max="12290" width="6.85546875" style="913" customWidth="1"/>
    <col min="12291" max="12291" width="15.5703125" style="913" customWidth="1"/>
    <col min="12292" max="12292" width="10.28515625" style="913" customWidth="1"/>
    <col min="12293" max="12293" width="11.140625" style="913" customWidth="1"/>
    <col min="12294" max="12294" width="6.85546875" style="913" customWidth="1"/>
    <col min="12295" max="12295" width="15.5703125" style="913" customWidth="1"/>
    <col min="12296" max="12296" width="10.28515625" style="913" customWidth="1"/>
    <col min="12297" max="12297" width="11.140625" style="913" customWidth="1"/>
    <col min="12298" max="12298" width="10.28515625" style="913"/>
    <col min="12299" max="12299" width="17.5703125" style="913" customWidth="1"/>
    <col min="12300" max="12300" width="10.28515625" style="913"/>
    <col min="12301" max="12301" width="11.85546875" style="913" customWidth="1"/>
    <col min="12302" max="12540" width="10.28515625" style="913"/>
    <col min="12541" max="12541" width="51.28515625" style="913" customWidth="1"/>
    <col min="12542" max="12542" width="6.85546875" style="913" customWidth="1"/>
    <col min="12543" max="12543" width="15.85546875" style="913" customWidth="1"/>
    <col min="12544" max="12544" width="10.28515625" style="913" customWidth="1"/>
    <col min="12545" max="12545" width="13.7109375" style="913" customWidth="1"/>
    <col min="12546" max="12546" width="6.85546875" style="913" customWidth="1"/>
    <col min="12547" max="12547" width="15.5703125" style="913" customWidth="1"/>
    <col min="12548" max="12548" width="10.28515625" style="913" customWidth="1"/>
    <col min="12549" max="12549" width="11.140625" style="913" customWidth="1"/>
    <col min="12550" max="12550" width="6.85546875" style="913" customWidth="1"/>
    <col min="12551" max="12551" width="15.5703125" style="913" customWidth="1"/>
    <col min="12552" max="12552" width="10.28515625" style="913" customWidth="1"/>
    <col min="12553" max="12553" width="11.140625" style="913" customWidth="1"/>
    <col min="12554" max="12554" width="10.28515625" style="913"/>
    <col min="12555" max="12555" width="17.5703125" style="913" customWidth="1"/>
    <col min="12556" max="12556" width="10.28515625" style="913"/>
    <col min="12557" max="12557" width="11.85546875" style="913" customWidth="1"/>
    <col min="12558" max="12796" width="10.28515625" style="913"/>
    <col min="12797" max="12797" width="51.28515625" style="913" customWidth="1"/>
    <col min="12798" max="12798" width="6.85546875" style="913" customWidth="1"/>
    <col min="12799" max="12799" width="15.85546875" style="913" customWidth="1"/>
    <col min="12800" max="12800" width="10.28515625" style="913" customWidth="1"/>
    <col min="12801" max="12801" width="13.7109375" style="913" customWidth="1"/>
    <col min="12802" max="12802" width="6.85546875" style="913" customWidth="1"/>
    <col min="12803" max="12803" width="15.5703125" style="913" customWidth="1"/>
    <col min="12804" max="12804" width="10.28515625" style="913" customWidth="1"/>
    <col min="12805" max="12805" width="11.140625" style="913" customWidth="1"/>
    <col min="12806" max="12806" width="6.85546875" style="913" customWidth="1"/>
    <col min="12807" max="12807" width="15.5703125" style="913" customWidth="1"/>
    <col min="12808" max="12808" width="10.28515625" style="913" customWidth="1"/>
    <col min="12809" max="12809" width="11.140625" style="913" customWidth="1"/>
    <col min="12810" max="12810" width="10.28515625" style="913"/>
    <col min="12811" max="12811" width="17.5703125" style="913" customWidth="1"/>
    <col min="12812" max="12812" width="10.28515625" style="913"/>
    <col min="12813" max="12813" width="11.85546875" style="913" customWidth="1"/>
    <col min="12814" max="13052" width="10.28515625" style="913"/>
    <col min="13053" max="13053" width="51.28515625" style="913" customWidth="1"/>
    <col min="13054" max="13054" width="6.85546875" style="913" customWidth="1"/>
    <col min="13055" max="13055" width="15.85546875" style="913" customWidth="1"/>
    <col min="13056" max="13056" width="10.28515625" style="913" customWidth="1"/>
    <col min="13057" max="13057" width="13.7109375" style="913" customWidth="1"/>
    <col min="13058" max="13058" width="6.85546875" style="913" customWidth="1"/>
    <col min="13059" max="13059" width="15.5703125" style="913" customWidth="1"/>
    <col min="13060" max="13060" width="10.28515625" style="913" customWidth="1"/>
    <col min="13061" max="13061" width="11.140625" style="913" customWidth="1"/>
    <col min="13062" max="13062" width="6.85546875" style="913" customWidth="1"/>
    <col min="13063" max="13063" width="15.5703125" style="913" customWidth="1"/>
    <col min="13064" max="13064" width="10.28515625" style="913" customWidth="1"/>
    <col min="13065" max="13065" width="11.140625" style="913" customWidth="1"/>
    <col min="13066" max="13066" width="10.28515625" style="913"/>
    <col min="13067" max="13067" width="17.5703125" style="913" customWidth="1"/>
    <col min="13068" max="13068" width="10.28515625" style="913"/>
    <col min="13069" max="13069" width="11.85546875" style="913" customWidth="1"/>
    <col min="13070" max="13308" width="10.28515625" style="913"/>
    <col min="13309" max="13309" width="51.28515625" style="913" customWidth="1"/>
    <col min="13310" max="13310" width="6.85546875" style="913" customWidth="1"/>
    <col min="13311" max="13311" width="15.85546875" style="913" customWidth="1"/>
    <col min="13312" max="13312" width="10.28515625" style="913" customWidth="1"/>
    <col min="13313" max="13313" width="13.7109375" style="913" customWidth="1"/>
    <col min="13314" max="13314" width="6.85546875" style="913" customWidth="1"/>
    <col min="13315" max="13315" width="15.5703125" style="913" customWidth="1"/>
    <col min="13316" max="13316" width="10.28515625" style="913" customWidth="1"/>
    <col min="13317" max="13317" width="11.140625" style="913" customWidth="1"/>
    <col min="13318" max="13318" width="6.85546875" style="913" customWidth="1"/>
    <col min="13319" max="13319" width="15.5703125" style="913" customWidth="1"/>
    <col min="13320" max="13320" width="10.28515625" style="913" customWidth="1"/>
    <col min="13321" max="13321" width="11.140625" style="913" customWidth="1"/>
    <col min="13322" max="13322" width="10.28515625" style="913"/>
    <col min="13323" max="13323" width="17.5703125" style="913" customWidth="1"/>
    <col min="13324" max="13324" width="10.28515625" style="913"/>
    <col min="13325" max="13325" width="11.85546875" style="913" customWidth="1"/>
    <col min="13326" max="13564" width="10.28515625" style="913"/>
    <col min="13565" max="13565" width="51.28515625" style="913" customWidth="1"/>
    <col min="13566" max="13566" width="6.85546875" style="913" customWidth="1"/>
    <col min="13567" max="13567" width="15.85546875" style="913" customWidth="1"/>
    <col min="13568" max="13568" width="10.28515625" style="913" customWidth="1"/>
    <col min="13569" max="13569" width="13.7109375" style="913" customWidth="1"/>
    <col min="13570" max="13570" width="6.85546875" style="913" customWidth="1"/>
    <col min="13571" max="13571" width="15.5703125" style="913" customWidth="1"/>
    <col min="13572" max="13572" width="10.28515625" style="913" customWidth="1"/>
    <col min="13573" max="13573" width="11.140625" style="913" customWidth="1"/>
    <col min="13574" max="13574" width="6.85546875" style="913" customWidth="1"/>
    <col min="13575" max="13575" width="15.5703125" style="913" customWidth="1"/>
    <col min="13576" max="13576" width="10.28515625" style="913" customWidth="1"/>
    <col min="13577" max="13577" width="11.140625" style="913" customWidth="1"/>
    <col min="13578" max="13578" width="10.28515625" style="913"/>
    <col min="13579" max="13579" width="17.5703125" style="913" customWidth="1"/>
    <col min="13580" max="13580" width="10.28515625" style="913"/>
    <col min="13581" max="13581" width="11.85546875" style="913" customWidth="1"/>
    <col min="13582" max="13820" width="10.28515625" style="913"/>
    <col min="13821" max="13821" width="51.28515625" style="913" customWidth="1"/>
    <col min="13822" max="13822" width="6.85546875" style="913" customWidth="1"/>
    <col min="13823" max="13823" width="15.85546875" style="913" customWidth="1"/>
    <col min="13824" max="13824" width="10.28515625" style="913" customWidth="1"/>
    <col min="13825" max="13825" width="13.7109375" style="913" customWidth="1"/>
    <col min="13826" max="13826" width="6.85546875" style="913" customWidth="1"/>
    <col min="13827" max="13827" width="15.5703125" style="913" customWidth="1"/>
    <col min="13828" max="13828" width="10.28515625" style="913" customWidth="1"/>
    <col min="13829" max="13829" width="11.140625" style="913" customWidth="1"/>
    <col min="13830" max="13830" width="6.85546875" style="913" customWidth="1"/>
    <col min="13831" max="13831" width="15.5703125" style="913" customWidth="1"/>
    <col min="13832" max="13832" width="10.28515625" style="913" customWidth="1"/>
    <col min="13833" max="13833" width="11.140625" style="913" customWidth="1"/>
    <col min="13834" max="13834" width="10.28515625" style="913"/>
    <col min="13835" max="13835" width="17.5703125" style="913" customWidth="1"/>
    <col min="13836" max="13836" width="10.28515625" style="913"/>
    <col min="13837" max="13837" width="11.85546875" style="913" customWidth="1"/>
    <col min="13838" max="14076" width="10.28515625" style="913"/>
    <col min="14077" max="14077" width="51.28515625" style="913" customWidth="1"/>
    <col min="14078" max="14078" width="6.85546875" style="913" customWidth="1"/>
    <col min="14079" max="14079" width="15.85546875" style="913" customWidth="1"/>
    <col min="14080" max="14080" width="10.28515625" style="913" customWidth="1"/>
    <col min="14081" max="14081" width="13.7109375" style="913" customWidth="1"/>
    <col min="14082" max="14082" width="6.85546875" style="913" customWidth="1"/>
    <col min="14083" max="14083" width="15.5703125" style="913" customWidth="1"/>
    <col min="14084" max="14084" width="10.28515625" style="913" customWidth="1"/>
    <col min="14085" max="14085" width="11.140625" style="913" customWidth="1"/>
    <col min="14086" max="14086" width="6.85546875" style="913" customWidth="1"/>
    <col min="14087" max="14087" width="15.5703125" style="913" customWidth="1"/>
    <col min="14088" max="14088" width="10.28515625" style="913" customWidth="1"/>
    <col min="14089" max="14089" width="11.140625" style="913" customWidth="1"/>
    <col min="14090" max="14090" width="10.28515625" style="913"/>
    <col min="14091" max="14091" width="17.5703125" style="913" customWidth="1"/>
    <col min="14092" max="14092" width="10.28515625" style="913"/>
    <col min="14093" max="14093" width="11.85546875" style="913" customWidth="1"/>
    <col min="14094" max="14332" width="10.28515625" style="913"/>
    <col min="14333" max="14333" width="51.28515625" style="913" customWidth="1"/>
    <col min="14334" max="14334" width="6.85546875" style="913" customWidth="1"/>
    <col min="14335" max="14335" width="15.85546875" style="913" customWidth="1"/>
    <col min="14336" max="14336" width="10.28515625" style="913" customWidth="1"/>
    <col min="14337" max="14337" width="13.7109375" style="913" customWidth="1"/>
    <col min="14338" max="14338" width="6.85546875" style="913" customWidth="1"/>
    <col min="14339" max="14339" width="15.5703125" style="913" customWidth="1"/>
    <col min="14340" max="14340" width="10.28515625" style="913" customWidth="1"/>
    <col min="14341" max="14341" width="11.140625" style="913" customWidth="1"/>
    <col min="14342" max="14342" width="6.85546875" style="913" customWidth="1"/>
    <col min="14343" max="14343" width="15.5703125" style="913" customWidth="1"/>
    <col min="14344" max="14344" width="10.28515625" style="913" customWidth="1"/>
    <col min="14345" max="14345" width="11.140625" style="913" customWidth="1"/>
    <col min="14346" max="14346" width="10.28515625" style="913"/>
    <col min="14347" max="14347" width="17.5703125" style="913" customWidth="1"/>
    <col min="14348" max="14348" width="10.28515625" style="913"/>
    <col min="14349" max="14349" width="11.85546875" style="913" customWidth="1"/>
    <col min="14350" max="14588" width="10.28515625" style="913"/>
    <col min="14589" max="14589" width="51.28515625" style="913" customWidth="1"/>
    <col min="14590" max="14590" width="6.85546875" style="913" customWidth="1"/>
    <col min="14591" max="14591" width="15.85546875" style="913" customWidth="1"/>
    <col min="14592" max="14592" width="10.28515625" style="913" customWidth="1"/>
    <col min="14593" max="14593" width="13.7109375" style="913" customWidth="1"/>
    <col min="14594" max="14594" width="6.85546875" style="913" customWidth="1"/>
    <col min="14595" max="14595" width="15.5703125" style="913" customWidth="1"/>
    <col min="14596" max="14596" width="10.28515625" style="913" customWidth="1"/>
    <col min="14597" max="14597" width="11.140625" style="913" customWidth="1"/>
    <col min="14598" max="14598" width="6.85546875" style="913" customWidth="1"/>
    <col min="14599" max="14599" width="15.5703125" style="913" customWidth="1"/>
    <col min="14600" max="14600" width="10.28515625" style="913" customWidth="1"/>
    <col min="14601" max="14601" width="11.140625" style="913" customWidth="1"/>
    <col min="14602" max="14602" width="10.28515625" style="913"/>
    <col min="14603" max="14603" width="17.5703125" style="913" customWidth="1"/>
    <col min="14604" max="14604" width="10.28515625" style="913"/>
    <col min="14605" max="14605" width="11.85546875" style="913" customWidth="1"/>
    <col min="14606" max="14844" width="10.28515625" style="913"/>
    <col min="14845" max="14845" width="51.28515625" style="913" customWidth="1"/>
    <col min="14846" max="14846" width="6.85546875" style="913" customWidth="1"/>
    <col min="14847" max="14847" width="15.85546875" style="913" customWidth="1"/>
    <col min="14848" max="14848" width="10.28515625" style="913" customWidth="1"/>
    <col min="14849" max="14849" width="13.7109375" style="913" customWidth="1"/>
    <col min="14850" max="14850" width="6.85546875" style="913" customWidth="1"/>
    <col min="14851" max="14851" width="15.5703125" style="913" customWidth="1"/>
    <col min="14852" max="14852" width="10.28515625" style="913" customWidth="1"/>
    <col min="14853" max="14853" width="11.140625" style="913" customWidth="1"/>
    <col min="14854" max="14854" width="6.85546875" style="913" customWidth="1"/>
    <col min="14855" max="14855" width="15.5703125" style="913" customWidth="1"/>
    <col min="14856" max="14856" width="10.28515625" style="913" customWidth="1"/>
    <col min="14857" max="14857" width="11.140625" style="913" customWidth="1"/>
    <col min="14858" max="14858" width="10.28515625" style="913"/>
    <col min="14859" max="14859" width="17.5703125" style="913" customWidth="1"/>
    <col min="14860" max="14860" width="10.28515625" style="913"/>
    <col min="14861" max="14861" width="11.85546875" style="913" customWidth="1"/>
    <col min="14862" max="15100" width="10.28515625" style="913"/>
    <col min="15101" max="15101" width="51.28515625" style="913" customWidth="1"/>
    <col min="15102" max="15102" width="6.85546875" style="913" customWidth="1"/>
    <col min="15103" max="15103" width="15.85546875" style="913" customWidth="1"/>
    <col min="15104" max="15104" width="10.28515625" style="913" customWidth="1"/>
    <col min="15105" max="15105" width="13.7109375" style="913" customWidth="1"/>
    <col min="15106" max="15106" width="6.85546875" style="913" customWidth="1"/>
    <col min="15107" max="15107" width="15.5703125" style="913" customWidth="1"/>
    <col min="15108" max="15108" width="10.28515625" style="913" customWidth="1"/>
    <col min="15109" max="15109" width="11.140625" style="913" customWidth="1"/>
    <col min="15110" max="15110" width="6.85546875" style="913" customWidth="1"/>
    <col min="15111" max="15111" width="15.5703125" style="913" customWidth="1"/>
    <col min="15112" max="15112" width="10.28515625" style="913" customWidth="1"/>
    <col min="15113" max="15113" width="11.140625" style="913" customWidth="1"/>
    <col min="15114" max="15114" width="10.28515625" style="913"/>
    <col min="15115" max="15115" width="17.5703125" style="913" customWidth="1"/>
    <col min="15116" max="15116" width="10.28515625" style="913"/>
    <col min="15117" max="15117" width="11.85546875" style="913" customWidth="1"/>
    <col min="15118" max="15356" width="10.28515625" style="913"/>
    <col min="15357" max="15357" width="51.28515625" style="913" customWidth="1"/>
    <col min="15358" max="15358" width="6.85546875" style="913" customWidth="1"/>
    <col min="15359" max="15359" width="15.85546875" style="913" customWidth="1"/>
    <col min="15360" max="15360" width="10.28515625" style="913" customWidth="1"/>
    <col min="15361" max="15361" width="13.7109375" style="913" customWidth="1"/>
    <col min="15362" max="15362" width="6.85546875" style="913" customWidth="1"/>
    <col min="15363" max="15363" width="15.5703125" style="913" customWidth="1"/>
    <col min="15364" max="15364" width="10.28515625" style="913" customWidth="1"/>
    <col min="15365" max="15365" width="11.140625" style="913" customWidth="1"/>
    <col min="15366" max="15366" width="6.85546875" style="913" customWidth="1"/>
    <col min="15367" max="15367" width="15.5703125" style="913" customWidth="1"/>
    <col min="15368" max="15368" width="10.28515625" style="913" customWidth="1"/>
    <col min="15369" max="15369" width="11.140625" style="913" customWidth="1"/>
    <col min="15370" max="15370" width="10.28515625" style="913"/>
    <col min="15371" max="15371" width="17.5703125" style="913" customWidth="1"/>
    <col min="15372" max="15372" width="10.28515625" style="913"/>
    <col min="15373" max="15373" width="11.85546875" style="913" customWidth="1"/>
    <col min="15374" max="15612" width="10.28515625" style="913"/>
    <col min="15613" max="15613" width="51.28515625" style="913" customWidth="1"/>
    <col min="15614" max="15614" width="6.85546875" style="913" customWidth="1"/>
    <col min="15615" max="15615" width="15.85546875" style="913" customWidth="1"/>
    <col min="15616" max="15616" width="10.28515625" style="913" customWidth="1"/>
    <col min="15617" max="15617" width="13.7109375" style="913" customWidth="1"/>
    <col min="15618" max="15618" width="6.85546875" style="913" customWidth="1"/>
    <col min="15619" max="15619" width="15.5703125" style="913" customWidth="1"/>
    <col min="15620" max="15620" width="10.28515625" style="913" customWidth="1"/>
    <col min="15621" max="15621" width="11.140625" style="913" customWidth="1"/>
    <col min="15622" max="15622" width="6.85546875" style="913" customWidth="1"/>
    <col min="15623" max="15623" width="15.5703125" style="913" customWidth="1"/>
    <col min="15624" max="15624" width="10.28515625" style="913" customWidth="1"/>
    <col min="15625" max="15625" width="11.140625" style="913" customWidth="1"/>
    <col min="15626" max="15626" width="10.28515625" style="913"/>
    <col min="15627" max="15627" width="17.5703125" style="913" customWidth="1"/>
    <col min="15628" max="15628" width="10.28515625" style="913"/>
    <col min="15629" max="15629" width="11.85546875" style="913" customWidth="1"/>
    <col min="15630" max="15868" width="10.28515625" style="913"/>
    <col min="15869" max="15869" width="51.28515625" style="913" customWidth="1"/>
    <col min="15870" max="15870" width="6.85546875" style="913" customWidth="1"/>
    <col min="15871" max="15871" width="15.85546875" style="913" customWidth="1"/>
    <col min="15872" max="15872" width="10.28515625" style="913" customWidth="1"/>
    <col min="15873" max="15873" width="13.7109375" style="913" customWidth="1"/>
    <col min="15874" max="15874" width="6.85546875" style="913" customWidth="1"/>
    <col min="15875" max="15875" width="15.5703125" style="913" customWidth="1"/>
    <col min="15876" max="15876" width="10.28515625" style="913" customWidth="1"/>
    <col min="15877" max="15877" width="11.140625" style="913" customWidth="1"/>
    <col min="15878" max="15878" width="6.85546875" style="913" customWidth="1"/>
    <col min="15879" max="15879" width="15.5703125" style="913" customWidth="1"/>
    <col min="15880" max="15880" width="10.28515625" style="913" customWidth="1"/>
    <col min="15881" max="15881" width="11.140625" style="913" customWidth="1"/>
    <col min="15882" max="15882" width="10.28515625" style="913"/>
    <col min="15883" max="15883" width="17.5703125" style="913" customWidth="1"/>
    <col min="15884" max="15884" width="10.28515625" style="913"/>
    <col min="15885" max="15885" width="11.85546875" style="913" customWidth="1"/>
    <col min="15886" max="16124" width="10.28515625" style="913"/>
    <col min="16125" max="16125" width="51.28515625" style="913" customWidth="1"/>
    <col min="16126" max="16126" width="6.85546875" style="913" customWidth="1"/>
    <col min="16127" max="16127" width="15.85546875" style="913" customWidth="1"/>
    <col min="16128" max="16128" width="10.28515625" style="913" customWidth="1"/>
    <col min="16129" max="16129" width="13.7109375" style="913" customWidth="1"/>
    <col min="16130" max="16130" width="6.85546875" style="913" customWidth="1"/>
    <col min="16131" max="16131" width="15.5703125" style="913" customWidth="1"/>
    <col min="16132" max="16132" width="10.28515625" style="913" customWidth="1"/>
    <col min="16133" max="16133" width="11.140625" style="913" customWidth="1"/>
    <col min="16134" max="16134" width="6.85546875" style="913" customWidth="1"/>
    <col min="16135" max="16135" width="15.5703125" style="913" customWidth="1"/>
    <col min="16136" max="16136" width="10.28515625" style="913" customWidth="1"/>
    <col min="16137" max="16137" width="11.140625" style="913" customWidth="1"/>
    <col min="16138" max="16138" width="10.28515625" style="913"/>
    <col min="16139" max="16139" width="17.5703125" style="913" customWidth="1"/>
    <col min="16140" max="16140" width="10.28515625" style="913"/>
    <col min="16141" max="16141" width="11.85546875" style="913" customWidth="1"/>
    <col min="16142" max="16384" width="10.28515625" style="913"/>
  </cols>
  <sheetData>
    <row r="1" spans="1:13" s="893" customFormat="1" ht="24.75" customHeight="1" thickTop="1" x14ac:dyDescent="0.25">
      <c r="A1" s="1541" t="s">
        <v>835</v>
      </c>
      <c r="B1" s="1544" t="s">
        <v>2</v>
      </c>
      <c r="C1" s="1545"/>
      <c r="D1" s="1545"/>
      <c r="E1" s="1546"/>
      <c r="F1" s="1544" t="s">
        <v>3</v>
      </c>
      <c r="G1" s="1545"/>
      <c r="H1" s="1545"/>
      <c r="I1" s="1546"/>
      <c r="J1" s="1544" t="s">
        <v>643</v>
      </c>
      <c r="K1" s="1545"/>
      <c r="L1" s="1545"/>
      <c r="M1" s="1547"/>
    </row>
    <row r="2" spans="1:13" s="893" customFormat="1" ht="24.75" customHeight="1" x14ac:dyDescent="0.25">
      <c r="A2" s="1542"/>
      <c r="B2" s="1548" t="s">
        <v>836</v>
      </c>
      <c r="C2" s="1550" t="s">
        <v>837</v>
      </c>
      <c r="D2" s="1550"/>
      <c r="E2" s="1551" t="s">
        <v>838</v>
      </c>
      <c r="F2" s="1548" t="s">
        <v>836</v>
      </c>
      <c r="G2" s="1550" t="s">
        <v>837</v>
      </c>
      <c r="H2" s="1550"/>
      <c r="I2" s="1551" t="s">
        <v>838</v>
      </c>
      <c r="J2" s="1548" t="s">
        <v>836</v>
      </c>
      <c r="K2" s="1550" t="s">
        <v>837</v>
      </c>
      <c r="L2" s="1550"/>
      <c r="M2" s="1553" t="s">
        <v>838</v>
      </c>
    </row>
    <row r="3" spans="1:13" s="893" customFormat="1" ht="41.25" customHeight="1" thickBot="1" x14ac:dyDescent="0.3">
      <c r="A3" s="1543"/>
      <c r="B3" s="1549"/>
      <c r="C3" s="999" t="s">
        <v>839</v>
      </c>
      <c r="D3" s="999" t="s">
        <v>840</v>
      </c>
      <c r="E3" s="1552"/>
      <c r="F3" s="1549"/>
      <c r="G3" s="999" t="s">
        <v>839</v>
      </c>
      <c r="H3" s="999" t="s">
        <v>840</v>
      </c>
      <c r="I3" s="1552"/>
      <c r="J3" s="1549"/>
      <c r="K3" s="999" t="s">
        <v>839</v>
      </c>
      <c r="L3" s="999" t="s">
        <v>840</v>
      </c>
      <c r="M3" s="1554"/>
    </row>
    <row r="4" spans="1:13" s="899" customFormat="1" ht="32.25" thickTop="1" x14ac:dyDescent="0.25">
      <c r="A4" s="894" t="s">
        <v>841</v>
      </c>
      <c r="B4" s="898">
        <v>320</v>
      </c>
      <c r="C4" s="895" t="s">
        <v>842</v>
      </c>
      <c r="D4" s="896">
        <v>100</v>
      </c>
      <c r="E4" s="897">
        <v>2800000</v>
      </c>
      <c r="F4" s="918">
        <v>320</v>
      </c>
      <c r="G4" s="895" t="s">
        <v>842</v>
      </c>
      <c r="H4" s="896">
        <v>100</v>
      </c>
      <c r="I4" s="897">
        <v>2800000</v>
      </c>
      <c r="J4" s="898">
        <v>270</v>
      </c>
      <c r="K4" s="895" t="s">
        <v>842</v>
      </c>
      <c r="L4" s="896">
        <v>100</v>
      </c>
      <c r="M4" s="1214">
        <v>2500000</v>
      </c>
    </row>
    <row r="5" spans="1:13" s="899" customFormat="1" ht="39.75" customHeight="1" x14ac:dyDescent="0.25">
      <c r="A5" s="900" t="s">
        <v>843</v>
      </c>
      <c r="B5" s="904">
        <v>800</v>
      </c>
      <c r="C5" s="901" t="s">
        <v>844</v>
      </c>
      <c r="D5" s="902">
        <v>100</v>
      </c>
      <c r="E5" s="903">
        <v>8000000</v>
      </c>
      <c r="F5" s="793">
        <v>800</v>
      </c>
      <c r="G5" s="901" t="s">
        <v>844</v>
      </c>
      <c r="H5" s="902">
        <v>100</v>
      </c>
      <c r="I5" s="903">
        <v>8000000</v>
      </c>
      <c r="J5" s="904">
        <v>600</v>
      </c>
      <c r="K5" s="901" t="s">
        <v>844</v>
      </c>
      <c r="L5" s="902">
        <v>100</v>
      </c>
      <c r="M5" s="1215">
        <v>5500000</v>
      </c>
    </row>
    <row r="6" spans="1:13" s="899" customFormat="1" ht="39.75" customHeight="1" x14ac:dyDescent="0.25">
      <c r="A6" s="905" t="s">
        <v>845</v>
      </c>
      <c r="B6" s="907">
        <v>13</v>
      </c>
      <c r="C6" s="901" t="s">
        <v>842</v>
      </c>
      <c r="D6" s="906">
        <v>100</v>
      </c>
      <c r="E6" s="903">
        <v>133000</v>
      </c>
      <c r="F6" s="919">
        <v>13</v>
      </c>
      <c r="G6" s="901" t="s">
        <v>842</v>
      </c>
      <c r="H6" s="906">
        <v>100</v>
      </c>
      <c r="I6" s="903">
        <v>133000</v>
      </c>
      <c r="J6" s="907">
        <v>13</v>
      </c>
      <c r="K6" s="901" t="s">
        <v>842</v>
      </c>
      <c r="L6" s="906">
        <v>100</v>
      </c>
      <c r="M6" s="1215">
        <v>133000</v>
      </c>
    </row>
    <row r="7" spans="1:13" s="899" customFormat="1" ht="39.75" customHeight="1" x14ac:dyDescent="0.25">
      <c r="A7" s="900" t="s">
        <v>846</v>
      </c>
      <c r="B7" s="904">
        <v>22</v>
      </c>
      <c r="C7" s="901" t="s">
        <v>842</v>
      </c>
      <c r="D7" s="902">
        <v>100</v>
      </c>
      <c r="E7" s="903">
        <v>208000</v>
      </c>
      <c r="F7" s="793">
        <v>22</v>
      </c>
      <c r="G7" s="901" t="s">
        <v>842</v>
      </c>
      <c r="H7" s="902">
        <v>100</v>
      </c>
      <c r="I7" s="903">
        <v>208000</v>
      </c>
      <c r="J7" s="904">
        <v>23</v>
      </c>
      <c r="K7" s="901" t="s">
        <v>842</v>
      </c>
      <c r="L7" s="902">
        <v>100</v>
      </c>
      <c r="M7" s="1215">
        <v>217000</v>
      </c>
    </row>
    <row r="8" spans="1:13" s="899" customFormat="1" ht="39.75" customHeight="1" x14ac:dyDescent="0.25">
      <c r="A8" s="900" t="s">
        <v>847</v>
      </c>
      <c r="B8" s="904">
        <v>3100</v>
      </c>
      <c r="C8" s="901" t="s">
        <v>842</v>
      </c>
      <c r="D8" s="902">
        <v>100</v>
      </c>
      <c r="E8" s="903">
        <v>31900000</v>
      </c>
      <c r="F8" s="793">
        <v>3100</v>
      </c>
      <c r="G8" s="901" t="s">
        <v>842</v>
      </c>
      <c r="H8" s="902">
        <v>100</v>
      </c>
      <c r="I8" s="903">
        <v>31900000</v>
      </c>
      <c r="J8" s="904">
        <v>3300</v>
      </c>
      <c r="K8" s="901" t="s">
        <v>842</v>
      </c>
      <c r="L8" s="902">
        <v>100</v>
      </c>
      <c r="M8" s="1215">
        <v>32000000</v>
      </c>
    </row>
    <row r="9" spans="1:13" s="899" customFormat="1" ht="39.75" customHeight="1" x14ac:dyDescent="0.25">
      <c r="A9" s="900" t="s">
        <v>848</v>
      </c>
      <c r="B9" s="904">
        <v>58</v>
      </c>
      <c r="C9" s="901" t="s">
        <v>842</v>
      </c>
      <c r="D9" s="902">
        <v>100</v>
      </c>
      <c r="E9" s="903">
        <v>450000</v>
      </c>
      <c r="F9" s="793">
        <v>58</v>
      </c>
      <c r="G9" s="901" t="s">
        <v>842</v>
      </c>
      <c r="H9" s="902">
        <v>100</v>
      </c>
      <c r="I9" s="903">
        <v>450000</v>
      </c>
      <c r="J9" s="904">
        <v>60</v>
      </c>
      <c r="K9" s="901" t="s">
        <v>842</v>
      </c>
      <c r="L9" s="902">
        <v>100</v>
      </c>
      <c r="M9" s="1215">
        <v>500000</v>
      </c>
    </row>
    <row r="10" spans="1:13" s="899" customFormat="1" ht="39.75" customHeight="1" thickBot="1" x14ac:dyDescent="0.3">
      <c r="A10" s="908" t="s">
        <v>913</v>
      </c>
      <c r="B10" s="967"/>
      <c r="C10" s="968"/>
      <c r="D10" s="969"/>
      <c r="E10" s="970"/>
      <c r="F10" s="971"/>
      <c r="G10" s="968"/>
      <c r="H10" s="969"/>
      <c r="I10" s="970"/>
      <c r="J10" s="1218"/>
      <c r="K10" s="968"/>
      <c r="L10" s="969"/>
      <c r="M10" s="1216"/>
    </row>
    <row r="11" spans="1:13" ht="38.25" customHeight="1" thickTop="1" thickBot="1" x14ac:dyDescent="0.3">
      <c r="A11" s="909" t="s">
        <v>311</v>
      </c>
      <c r="B11" s="912"/>
      <c r="C11" s="910"/>
      <c r="D11" s="910"/>
      <c r="E11" s="911">
        <v>43491000</v>
      </c>
      <c r="F11" s="912"/>
      <c r="G11" s="910"/>
      <c r="H11" s="910"/>
      <c r="I11" s="911">
        <v>43491000</v>
      </c>
      <c r="J11" s="912"/>
      <c r="K11" s="910"/>
      <c r="L11" s="910"/>
      <c r="M11" s="1217">
        <v>40850000</v>
      </c>
    </row>
    <row r="12" spans="1:13" ht="16.5" thickTop="1" x14ac:dyDescent="0.25">
      <c r="A12" s="914"/>
      <c r="C12" s="916"/>
      <c r="D12" s="916"/>
      <c r="E12" s="916"/>
      <c r="G12" s="916"/>
      <c r="H12" s="916"/>
      <c r="I12" s="916"/>
      <c r="K12" s="916"/>
      <c r="L12" s="916"/>
      <c r="M12" s="916"/>
    </row>
    <row r="13" spans="1:13" x14ac:dyDescent="0.25">
      <c r="A13" s="914"/>
      <c r="C13" s="916"/>
      <c r="D13" s="916"/>
      <c r="E13" s="916"/>
      <c r="G13" s="916"/>
      <c r="H13" s="916"/>
      <c r="I13" s="916"/>
      <c r="K13" s="916"/>
      <c r="L13" s="916"/>
      <c r="M13" s="916"/>
    </row>
    <row r="14" spans="1:13" x14ac:dyDescent="0.25">
      <c r="A14" s="914"/>
      <c r="C14" s="916"/>
      <c r="D14" s="916"/>
      <c r="E14" s="916"/>
      <c r="G14" s="916"/>
      <c r="H14" s="916"/>
      <c r="I14" s="916"/>
      <c r="K14" s="916"/>
      <c r="L14" s="916"/>
      <c r="M14" s="916"/>
    </row>
    <row r="15" spans="1:13" x14ac:dyDescent="0.25">
      <c r="A15" s="914"/>
      <c r="D15" s="916"/>
      <c r="E15" s="916"/>
      <c r="H15" s="916"/>
      <c r="I15" s="916"/>
      <c r="L15" s="916"/>
      <c r="M15" s="916"/>
    </row>
    <row r="16" spans="1:13" x14ac:dyDescent="0.25">
      <c r="A16" s="914"/>
      <c r="D16" s="916"/>
      <c r="E16" s="916"/>
      <c r="H16" s="916"/>
      <c r="I16" s="916"/>
      <c r="L16" s="916"/>
      <c r="M16" s="916"/>
    </row>
    <row r="17" spans="1:13" x14ac:dyDescent="0.25">
      <c r="A17" s="914"/>
      <c r="D17" s="916"/>
      <c r="E17" s="916"/>
      <c r="H17" s="916"/>
      <c r="I17" s="916"/>
      <c r="L17" s="916"/>
      <c r="M17" s="916"/>
    </row>
    <row r="18" spans="1:13" x14ac:dyDescent="0.25">
      <c r="A18" s="914"/>
      <c r="D18" s="916"/>
      <c r="E18" s="916"/>
      <c r="H18" s="916"/>
      <c r="I18" s="916"/>
      <c r="L18" s="916"/>
      <c r="M18" s="916"/>
    </row>
    <row r="19" spans="1:13" s="917" customFormat="1" x14ac:dyDescent="0.25">
      <c r="A19" s="915"/>
      <c r="B19" s="915"/>
      <c r="D19" s="916"/>
      <c r="E19" s="916"/>
      <c r="F19" s="915"/>
      <c r="H19" s="916"/>
      <c r="I19" s="916"/>
      <c r="J19" s="915"/>
      <c r="L19" s="916"/>
      <c r="M19" s="916"/>
    </row>
    <row r="20" spans="1:13" s="917" customFormat="1" x14ac:dyDescent="0.25">
      <c r="A20" s="915"/>
      <c r="B20" s="915"/>
      <c r="D20" s="916"/>
      <c r="E20" s="916"/>
      <c r="F20" s="915"/>
      <c r="H20" s="916"/>
      <c r="I20" s="916"/>
      <c r="J20" s="915"/>
      <c r="L20" s="916"/>
      <c r="M20" s="916"/>
    </row>
    <row r="21" spans="1:13" s="917" customFormat="1" x14ac:dyDescent="0.25">
      <c r="A21" s="915"/>
      <c r="B21" s="915"/>
      <c r="D21" s="916"/>
      <c r="E21" s="916"/>
      <c r="F21" s="915"/>
      <c r="H21" s="916"/>
      <c r="I21" s="916"/>
      <c r="J21" s="915"/>
      <c r="L21" s="916"/>
      <c r="M21" s="916"/>
    </row>
    <row r="22" spans="1:13" s="917" customFormat="1" x14ac:dyDescent="0.25">
      <c r="A22" s="915"/>
      <c r="B22" s="915"/>
      <c r="D22" s="916"/>
      <c r="E22" s="916"/>
      <c r="F22" s="915"/>
      <c r="H22" s="916"/>
      <c r="I22" s="916"/>
      <c r="J22" s="915"/>
      <c r="L22" s="916"/>
      <c r="M22" s="916"/>
    </row>
    <row r="23" spans="1:13" s="917" customFormat="1" x14ac:dyDescent="0.25">
      <c r="A23" s="915"/>
      <c r="B23" s="915"/>
      <c r="D23" s="916"/>
      <c r="E23" s="916"/>
      <c r="F23" s="915"/>
      <c r="H23" s="916"/>
      <c r="I23" s="916"/>
      <c r="J23" s="915"/>
      <c r="L23" s="916"/>
      <c r="M23" s="916"/>
    </row>
    <row r="24" spans="1:13" s="917" customFormat="1" x14ac:dyDescent="0.25">
      <c r="A24" s="915"/>
      <c r="B24" s="915"/>
      <c r="D24" s="916"/>
      <c r="E24" s="916"/>
      <c r="F24" s="915"/>
      <c r="H24" s="916"/>
      <c r="I24" s="916"/>
      <c r="J24" s="915"/>
      <c r="L24" s="916"/>
      <c r="M24" s="916"/>
    </row>
    <row r="25" spans="1:13" s="917" customFormat="1" x14ac:dyDescent="0.25">
      <c r="A25" s="915"/>
      <c r="B25" s="915"/>
      <c r="D25" s="916"/>
      <c r="E25" s="916"/>
      <c r="F25" s="915"/>
      <c r="H25" s="916"/>
      <c r="I25" s="916"/>
      <c r="J25" s="915"/>
      <c r="L25" s="916"/>
      <c r="M25" s="916"/>
    </row>
    <row r="26" spans="1:13" s="917" customFormat="1" x14ac:dyDescent="0.25">
      <c r="A26" s="915"/>
      <c r="B26" s="915"/>
      <c r="D26" s="916"/>
      <c r="E26" s="916"/>
      <c r="F26" s="915"/>
      <c r="H26" s="916"/>
      <c r="I26" s="916"/>
      <c r="J26" s="915"/>
      <c r="L26" s="916"/>
      <c r="M26" s="916"/>
    </row>
    <row r="27" spans="1:13" s="917" customFormat="1" x14ac:dyDescent="0.25">
      <c r="A27" s="915"/>
      <c r="B27" s="915"/>
      <c r="D27" s="916"/>
      <c r="E27" s="916"/>
      <c r="F27" s="915"/>
      <c r="H27" s="916"/>
      <c r="I27" s="916"/>
      <c r="J27" s="915"/>
      <c r="L27" s="916"/>
      <c r="M27" s="916"/>
    </row>
    <row r="28" spans="1:13" s="917" customFormat="1" x14ac:dyDescent="0.25">
      <c r="A28" s="915"/>
      <c r="B28" s="915"/>
      <c r="D28" s="916"/>
      <c r="E28" s="916"/>
      <c r="F28" s="915"/>
      <c r="H28" s="916"/>
      <c r="I28" s="916"/>
      <c r="J28" s="915"/>
      <c r="L28" s="916"/>
      <c r="M28" s="916"/>
    </row>
    <row r="29" spans="1:13" s="917" customFormat="1" x14ac:dyDescent="0.25">
      <c r="A29" s="915"/>
      <c r="B29" s="915"/>
      <c r="D29" s="916"/>
      <c r="E29" s="916"/>
      <c r="F29" s="915"/>
      <c r="H29" s="916"/>
      <c r="I29" s="916"/>
      <c r="J29" s="915"/>
      <c r="L29" s="916"/>
      <c r="M29" s="916"/>
    </row>
    <row r="30" spans="1:13" s="917" customFormat="1" x14ac:dyDescent="0.25">
      <c r="A30" s="915"/>
      <c r="B30" s="915"/>
      <c r="D30" s="916"/>
      <c r="E30" s="916"/>
      <c r="F30" s="915"/>
      <c r="H30" s="916"/>
      <c r="I30" s="916"/>
      <c r="J30" s="915"/>
      <c r="L30" s="916"/>
      <c r="M30" s="916"/>
    </row>
    <row r="31" spans="1:13" s="917" customFormat="1" x14ac:dyDescent="0.25">
      <c r="A31" s="915"/>
      <c r="B31" s="915"/>
      <c r="D31" s="916"/>
      <c r="E31" s="916"/>
      <c r="F31" s="915"/>
      <c r="H31" s="916"/>
      <c r="I31" s="916"/>
      <c r="J31" s="915"/>
      <c r="L31" s="916"/>
      <c r="M31" s="916"/>
    </row>
    <row r="32" spans="1:13" s="917" customFormat="1" x14ac:dyDescent="0.25">
      <c r="A32" s="915"/>
      <c r="B32" s="915"/>
      <c r="D32" s="916"/>
      <c r="E32" s="916"/>
      <c r="F32" s="915"/>
      <c r="H32" s="916"/>
      <c r="I32" s="916"/>
      <c r="J32" s="915"/>
      <c r="L32" s="916"/>
      <c r="M32" s="916"/>
    </row>
    <row r="33" spans="1:13" s="917" customFormat="1" x14ac:dyDescent="0.25">
      <c r="A33" s="915"/>
      <c r="B33" s="915"/>
      <c r="D33" s="916"/>
      <c r="E33" s="916"/>
      <c r="F33" s="915"/>
      <c r="H33" s="916"/>
      <c r="I33" s="916"/>
      <c r="J33" s="915"/>
      <c r="L33" s="916"/>
      <c r="M33" s="916"/>
    </row>
    <row r="34" spans="1:13" s="917" customFormat="1" x14ac:dyDescent="0.25">
      <c r="A34" s="915"/>
      <c r="B34" s="915"/>
      <c r="D34" s="916"/>
      <c r="E34" s="916"/>
      <c r="F34" s="915"/>
      <c r="H34" s="916"/>
      <c r="I34" s="916"/>
      <c r="J34" s="915"/>
      <c r="L34" s="916"/>
      <c r="M34" s="916"/>
    </row>
    <row r="35" spans="1:13" s="917" customFormat="1" x14ac:dyDescent="0.25">
      <c r="A35" s="915"/>
      <c r="B35" s="915"/>
      <c r="D35" s="916"/>
      <c r="E35" s="916"/>
      <c r="F35" s="915"/>
      <c r="H35" s="916"/>
      <c r="I35" s="916"/>
      <c r="J35" s="915"/>
      <c r="L35" s="916"/>
      <c r="M35" s="916"/>
    </row>
    <row r="36" spans="1:13" s="917" customFormat="1" x14ac:dyDescent="0.25">
      <c r="A36" s="915"/>
      <c r="B36" s="915"/>
      <c r="D36" s="916"/>
      <c r="E36" s="916"/>
      <c r="F36" s="915"/>
      <c r="H36" s="916"/>
      <c r="I36" s="916"/>
      <c r="J36" s="915"/>
      <c r="L36" s="916"/>
      <c r="M36" s="916"/>
    </row>
    <row r="37" spans="1:13" s="917" customFormat="1" x14ac:dyDescent="0.25">
      <c r="A37" s="915"/>
      <c r="B37" s="915"/>
      <c r="D37" s="916"/>
      <c r="E37" s="916"/>
      <c r="F37" s="915"/>
      <c r="H37" s="916"/>
      <c r="I37" s="916"/>
      <c r="J37" s="915"/>
      <c r="L37" s="916"/>
      <c r="M37" s="916"/>
    </row>
    <row r="38" spans="1:13" s="917" customFormat="1" x14ac:dyDescent="0.25">
      <c r="A38" s="915"/>
      <c r="B38" s="915"/>
      <c r="D38" s="916"/>
      <c r="E38" s="916"/>
      <c r="F38" s="915"/>
      <c r="H38" s="916"/>
      <c r="I38" s="916"/>
      <c r="J38" s="915"/>
      <c r="L38" s="916"/>
      <c r="M38" s="916"/>
    </row>
    <row r="39" spans="1:13" s="917" customFormat="1" x14ac:dyDescent="0.25">
      <c r="A39" s="915"/>
      <c r="B39" s="915"/>
      <c r="D39" s="916"/>
      <c r="E39" s="916"/>
      <c r="F39" s="915"/>
      <c r="H39" s="916"/>
      <c r="I39" s="916"/>
      <c r="J39" s="915"/>
      <c r="L39" s="916"/>
      <c r="M39" s="916"/>
    </row>
    <row r="40" spans="1:13" s="917" customFormat="1" x14ac:dyDescent="0.25">
      <c r="A40" s="915"/>
      <c r="B40" s="915"/>
      <c r="D40" s="916"/>
      <c r="E40" s="916"/>
      <c r="F40" s="915"/>
      <c r="H40" s="916"/>
      <c r="I40" s="916"/>
      <c r="J40" s="915"/>
      <c r="L40" s="916"/>
      <c r="M40" s="916"/>
    </row>
    <row r="41" spans="1:13" s="917" customFormat="1" x14ac:dyDescent="0.25">
      <c r="A41" s="915"/>
      <c r="B41" s="915"/>
      <c r="D41" s="916"/>
      <c r="E41" s="916"/>
      <c r="F41" s="915"/>
      <c r="H41" s="916"/>
      <c r="I41" s="916"/>
      <c r="J41" s="915"/>
      <c r="L41" s="916"/>
      <c r="M41" s="916"/>
    </row>
    <row r="42" spans="1:13" s="917" customFormat="1" x14ac:dyDescent="0.25">
      <c r="A42" s="915"/>
      <c r="B42" s="915"/>
      <c r="D42" s="916"/>
      <c r="E42" s="916"/>
      <c r="F42" s="915"/>
      <c r="H42" s="916"/>
      <c r="I42" s="916"/>
      <c r="J42" s="915"/>
      <c r="L42" s="916"/>
      <c r="M42" s="916"/>
    </row>
    <row r="43" spans="1:13" s="917" customFormat="1" x14ac:dyDescent="0.25">
      <c r="A43" s="915"/>
      <c r="B43" s="915"/>
      <c r="D43" s="916"/>
      <c r="E43" s="916"/>
      <c r="F43" s="915"/>
      <c r="H43" s="916"/>
      <c r="I43" s="916"/>
      <c r="J43" s="915"/>
      <c r="L43" s="916"/>
      <c r="M43" s="916"/>
    </row>
    <row r="44" spans="1:13" s="917" customFormat="1" x14ac:dyDescent="0.25">
      <c r="A44" s="915"/>
      <c r="B44" s="915"/>
      <c r="D44" s="916"/>
      <c r="E44" s="916"/>
      <c r="F44" s="915"/>
      <c r="H44" s="916"/>
      <c r="I44" s="916"/>
      <c r="J44" s="915"/>
      <c r="L44" s="916"/>
      <c r="M44" s="916"/>
    </row>
    <row r="45" spans="1:13" s="917" customFormat="1" x14ac:dyDescent="0.25">
      <c r="A45" s="915"/>
      <c r="B45" s="915"/>
      <c r="D45" s="916"/>
      <c r="E45" s="916"/>
      <c r="F45" s="915"/>
      <c r="H45" s="916"/>
      <c r="I45" s="916"/>
      <c r="J45" s="915"/>
      <c r="L45" s="916"/>
      <c r="M45" s="916"/>
    </row>
    <row r="46" spans="1:13" s="917" customFormat="1" x14ac:dyDescent="0.25">
      <c r="A46" s="915"/>
      <c r="B46" s="915"/>
      <c r="D46" s="916"/>
      <c r="E46" s="916"/>
      <c r="F46" s="915"/>
      <c r="H46" s="916"/>
      <c r="I46" s="916"/>
      <c r="J46" s="915"/>
      <c r="L46" s="916"/>
      <c r="M46" s="916"/>
    </row>
    <row r="47" spans="1:13" s="917" customFormat="1" x14ac:dyDescent="0.25">
      <c r="A47" s="915"/>
      <c r="B47" s="915"/>
      <c r="D47" s="916"/>
      <c r="E47" s="916"/>
      <c r="F47" s="915"/>
      <c r="H47" s="916"/>
      <c r="I47" s="916"/>
      <c r="J47" s="915"/>
      <c r="L47" s="916"/>
      <c r="M47" s="916"/>
    </row>
    <row r="48" spans="1:13" s="917" customFormat="1" x14ac:dyDescent="0.25">
      <c r="A48" s="915"/>
      <c r="B48" s="915"/>
      <c r="D48" s="916"/>
      <c r="E48" s="916"/>
      <c r="F48" s="915"/>
      <c r="H48" s="916"/>
      <c r="I48" s="916"/>
      <c r="J48" s="915"/>
      <c r="L48" s="916"/>
      <c r="M48" s="916"/>
    </row>
    <row r="49" spans="1:13" s="917" customFormat="1" x14ac:dyDescent="0.25">
      <c r="A49" s="915"/>
      <c r="B49" s="915"/>
      <c r="D49" s="916"/>
      <c r="E49" s="916"/>
      <c r="F49" s="915"/>
      <c r="H49" s="916"/>
      <c r="I49" s="916"/>
      <c r="J49" s="915"/>
      <c r="L49" s="916"/>
      <c r="M49" s="916"/>
    </row>
    <row r="50" spans="1:13" s="917" customFormat="1" x14ac:dyDescent="0.25">
      <c r="A50" s="915"/>
      <c r="B50" s="915"/>
      <c r="D50" s="916"/>
      <c r="E50" s="916"/>
      <c r="F50" s="915"/>
      <c r="H50" s="916"/>
      <c r="I50" s="916"/>
      <c r="J50" s="915"/>
      <c r="L50" s="916"/>
      <c r="M50" s="916"/>
    </row>
    <row r="51" spans="1:13" s="917" customFormat="1" x14ac:dyDescent="0.25">
      <c r="A51" s="915"/>
      <c r="B51" s="915"/>
      <c r="D51" s="916"/>
      <c r="E51" s="916"/>
      <c r="F51" s="915"/>
      <c r="H51" s="916"/>
      <c r="I51" s="916"/>
      <c r="J51" s="915"/>
      <c r="L51" s="916"/>
      <c r="M51" s="916"/>
    </row>
    <row r="52" spans="1:13" s="917" customFormat="1" x14ac:dyDescent="0.25">
      <c r="A52" s="915"/>
      <c r="B52" s="915"/>
      <c r="D52" s="916"/>
      <c r="E52" s="916"/>
      <c r="F52" s="915"/>
      <c r="H52" s="916"/>
      <c r="I52" s="916"/>
      <c r="J52" s="915"/>
      <c r="L52" s="916"/>
      <c r="M52" s="916"/>
    </row>
    <row r="53" spans="1:13" s="917" customFormat="1" x14ac:dyDescent="0.25">
      <c r="A53" s="915"/>
      <c r="B53" s="915"/>
      <c r="D53" s="916"/>
      <c r="E53" s="916"/>
      <c r="F53" s="915"/>
      <c r="H53" s="916"/>
      <c r="I53" s="916"/>
      <c r="J53" s="915"/>
      <c r="L53" s="916"/>
      <c r="M53" s="916"/>
    </row>
    <row r="54" spans="1:13" s="917" customFormat="1" x14ac:dyDescent="0.25">
      <c r="A54" s="915"/>
      <c r="B54" s="915"/>
      <c r="D54" s="916"/>
      <c r="E54" s="916"/>
      <c r="F54" s="915"/>
      <c r="H54" s="916"/>
      <c r="I54" s="916"/>
      <c r="J54" s="915"/>
      <c r="L54" s="916"/>
      <c r="M54" s="916"/>
    </row>
    <row r="55" spans="1:13" s="917" customFormat="1" x14ac:dyDescent="0.25">
      <c r="A55" s="915"/>
      <c r="B55" s="915"/>
      <c r="D55" s="916"/>
      <c r="E55" s="916"/>
      <c r="F55" s="915"/>
      <c r="H55" s="916"/>
      <c r="I55" s="916"/>
      <c r="J55" s="915"/>
      <c r="L55" s="916"/>
      <c r="M55" s="916"/>
    </row>
    <row r="56" spans="1:13" s="917" customFormat="1" x14ac:dyDescent="0.25">
      <c r="A56" s="915"/>
      <c r="B56" s="915"/>
      <c r="D56" s="916"/>
      <c r="E56" s="916"/>
      <c r="F56" s="915"/>
      <c r="H56" s="916"/>
      <c r="I56" s="916"/>
      <c r="J56" s="915"/>
      <c r="L56" s="916"/>
      <c r="M56" s="916"/>
    </row>
    <row r="57" spans="1:13" s="917" customFormat="1" x14ac:dyDescent="0.25">
      <c r="A57" s="915"/>
      <c r="B57" s="915"/>
      <c r="D57" s="916"/>
      <c r="E57" s="916"/>
      <c r="F57" s="915"/>
      <c r="H57" s="916"/>
      <c r="I57" s="916"/>
      <c r="J57" s="915"/>
      <c r="L57" s="916"/>
      <c r="M57" s="916"/>
    </row>
    <row r="58" spans="1:13" s="917" customFormat="1" x14ac:dyDescent="0.25">
      <c r="A58" s="915"/>
      <c r="B58" s="915"/>
      <c r="D58" s="916"/>
      <c r="E58" s="916"/>
      <c r="F58" s="915"/>
      <c r="H58" s="916"/>
      <c r="I58" s="916"/>
      <c r="J58" s="915"/>
      <c r="L58" s="916"/>
      <c r="M58" s="916"/>
    </row>
    <row r="59" spans="1:13" s="917" customFormat="1" x14ac:dyDescent="0.25">
      <c r="A59" s="915"/>
      <c r="B59" s="915"/>
      <c r="D59" s="916"/>
      <c r="E59" s="916"/>
      <c r="F59" s="915"/>
      <c r="H59" s="916"/>
      <c r="I59" s="916"/>
      <c r="J59" s="915"/>
      <c r="L59" s="916"/>
      <c r="M59" s="916"/>
    </row>
    <row r="60" spans="1:13" s="917" customFormat="1" x14ac:dyDescent="0.25">
      <c r="A60" s="915"/>
      <c r="B60" s="915"/>
      <c r="D60" s="916"/>
      <c r="E60" s="916"/>
      <c r="F60" s="915"/>
      <c r="H60" s="916"/>
      <c r="I60" s="916"/>
      <c r="J60" s="915"/>
      <c r="L60" s="916"/>
      <c r="M60" s="916"/>
    </row>
    <row r="61" spans="1:13" s="917" customFormat="1" x14ac:dyDescent="0.25">
      <c r="A61" s="915"/>
      <c r="B61" s="915"/>
      <c r="D61" s="916"/>
      <c r="E61" s="916"/>
      <c r="F61" s="915"/>
      <c r="H61" s="916"/>
      <c r="I61" s="916"/>
      <c r="J61" s="915"/>
      <c r="L61" s="916"/>
      <c r="M61" s="916"/>
    </row>
    <row r="62" spans="1:13" s="917" customFormat="1" x14ac:dyDescent="0.25">
      <c r="A62" s="915"/>
      <c r="B62" s="915"/>
      <c r="D62" s="916"/>
      <c r="E62" s="916"/>
      <c r="F62" s="915"/>
      <c r="H62" s="916"/>
      <c r="I62" s="916"/>
      <c r="J62" s="915"/>
      <c r="L62" s="916"/>
      <c r="M62" s="916"/>
    </row>
    <row r="63" spans="1:13" s="917" customFormat="1" x14ac:dyDescent="0.25">
      <c r="A63" s="915"/>
      <c r="B63" s="915"/>
      <c r="D63" s="916"/>
      <c r="E63" s="916"/>
      <c r="F63" s="915"/>
      <c r="H63" s="916"/>
      <c r="I63" s="916"/>
      <c r="J63" s="915"/>
      <c r="L63" s="916"/>
      <c r="M63" s="916"/>
    </row>
    <row r="64" spans="1:13" s="917" customFormat="1" x14ac:dyDescent="0.25">
      <c r="A64" s="915"/>
      <c r="B64" s="915"/>
      <c r="D64" s="916"/>
      <c r="E64" s="916"/>
      <c r="F64" s="915"/>
      <c r="H64" s="916"/>
      <c r="I64" s="916"/>
      <c r="J64" s="915"/>
      <c r="L64" s="916"/>
      <c r="M64" s="916"/>
    </row>
    <row r="65" spans="1:13" s="917" customFormat="1" x14ac:dyDescent="0.25">
      <c r="A65" s="915"/>
      <c r="B65" s="915"/>
      <c r="D65" s="916"/>
      <c r="E65" s="916"/>
      <c r="F65" s="915"/>
      <c r="H65" s="916"/>
      <c r="I65" s="916"/>
      <c r="J65" s="915"/>
      <c r="L65" s="916"/>
      <c r="M65" s="916"/>
    </row>
    <row r="66" spans="1:13" s="917" customFormat="1" x14ac:dyDescent="0.25">
      <c r="A66" s="915"/>
      <c r="B66" s="915"/>
      <c r="D66" s="916"/>
      <c r="E66" s="916"/>
      <c r="F66" s="915"/>
      <c r="H66" s="916"/>
      <c r="I66" s="916"/>
      <c r="J66" s="915"/>
      <c r="L66" s="916"/>
      <c r="M66" s="916"/>
    </row>
    <row r="67" spans="1:13" s="917" customFormat="1" x14ac:dyDescent="0.25">
      <c r="A67" s="915"/>
      <c r="B67" s="915"/>
      <c r="D67" s="916"/>
      <c r="E67" s="916"/>
      <c r="F67" s="915"/>
      <c r="H67" s="916"/>
      <c r="I67" s="916"/>
      <c r="J67" s="915"/>
      <c r="L67" s="916"/>
      <c r="M67" s="916"/>
    </row>
    <row r="68" spans="1:13" s="917" customFormat="1" x14ac:dyDescent="0.25">
      <c r="A68" s="915"/>
      <c r="B68" s="915"/>
      <c r="D68" s="916"/>
      <c r="E68" s="916"/>
      <c r="F68" s="915"/>
      <c r="H68" s="916"/>
      <c r="I68" s="916"/>
      <c r="J68" s="915"/>
      <c r="L68" s="916"/>
      <c r="M68" s="916"/>
    </row>
    <row r="69" spans="1:13" s="917" customFormat="1" x14ac:dyDescent="0.25">
      <c r="A69" s="915"/>
      <c r="B69" s="915"/>
      <c r="D69" s="916"/>
      <c r="E69" s="916"/>
      <c r="F69" s="915"/>
      <c r="H69" s="916"/>
      <c r="I69" s="916"/>
      <c r="J69" s="915"/>
      <c r="L69" s="916"/>
      <c r="M69" s="916"/>
    </row>
    <row r="70" spans="1:13" s="917" customFormat="1" x14ac:dyDescent="0.25">
      <c r="A70" s="915"/>
      <c r="B70" s="915"/>
      <c r="D70" s="916"/>
      <c r="E70" s="916"/>
      <c r="F70" s="915"/>
      <c r="H70" s="916"/>
      <c r="I70" s="916"/>
      <c r="J70" s="915"/>
      <c r="L70" s="916"/>
      <c r="M70" s="916"/>
    </row>
    <row r="71" spans="1:13" s="917" customFormat="1" x14ac:dyDescent="0.25">
      <c r="A71" s="915"/>
      <c r="B71" s="915"/>
      <c r="D71" s="916"/>
      <c r="E71" s="916"/>
      <c r="F71" s="915"/>
      <c r="H71" s="916"/>
      <c r="I71" s="916"/>
      <c r="J71" s="915"/>
      <c r="L71" s="916"/>
      <c r="M71" s="916"/>
    </row>
    <row r="72" spans="1:13" s="917" customFormat="1" x14ac:dyDescent="0.25">
      <c r="A72" s="915"/>
      <c r="B72" s="915"/>
      <c r="D72" s="916"/>
      <c r="E72" s="916"/>
      <c r="F72" s="915"/>
      <c r="H72" s="916"/>
      <c r="I72" s="916"/>
      <c r="J72" s="915"/>
      <c r="L72" s="916"/>
      <c r="M72" s="916"/>
    </row>
    <row r="73" spans="1:13" s="917" customFormat="1" x14ac:dyDescent="0.25">
      <c r="A73" s="915"/>
      <c r="B73" s="915"/>
      <c r="D73" s="916"/>
      <c r="E73" s="916"/>
      <c r="F73" s="915"/>
      <c r="H73" s="916"/>
      <c r="I73" s="916"/>
      <c r="J73" s="915"/>
      <c r="L73" s="916"/>
      <c r="M73" s="916"/>
    </row>
    <row r="74" spans="1:13" s="917" customFormat="1" x14ac:dyDescent="0.25">
      <c r="A74" s="915"/>
      <c r="B74" s="915"/>
      <c r="D74" s="916"/>
      <c r="E74" s="916"/>
      <c r="F74" s="915"/>
      <c r="H74" s="916"/>
      <c r="I74" s="916"/>
      <c r="J74" s="915"/>
      <c r="L74" s="916"/>
      <c r="M74" s="916"/>
    </row>
  </sheetData>
  <mergeCells count="13">
    <mergeCell ref="A1:A3"/>
    <mergeCell ref="B1:E1"/>
    <mergeCell ref="F1:I1"/>
    <mergeCell ref="J1:M1"/>
    <mergeCell ref="B2:B3"/>
    <mergeCell ref="C2:D2"/>
    <mergeCell ref="E2:E3"/>
    <mergeCell ref="F2:F3"/>
    <mergeCell ref="G2:H2"/>
    <mergeCell ref="I2:I3"/>
    <mergeCell ref="J2:J3"/>
    <mergeCell ref="K2:L2"/>
    <mergeCell ref="M2:M3"/>
  </mergeCells>
  <printOptions horizontalCentered="1"/>
  <pageMargins left="0.31496062992125984" right="0.23622047244094491" top="1.2204724409448819" bottom="0.98425196850393704" header="0.70866141732283472" footer="0.51181102362204722"/>
  <pageSetup paperSize="9" scale="50" orientation="portrait" r:id="rId1"/>
  <headerFooter alignWithMargins="0">
    <oddHeader>&amp;C&amp;"Times New Roman CE,Félkövér"
&amp;"Arial,Félkövér"&amp;14AZ ÖNKORMÁNYZAT  ÁLTAL NYÚJTOTT KÖZVETETT TÁMOGATÁSOK 2018.&amp;R&amp;"Arial,Félkövér"&amp;12 6. melléklet a .../2018.   (...) önkormányzati rendelethez</oddHeader>
    <oddFooter xml:space="preserve">&amp;L&amp;F&amp;C&amp;P/&amp;N&amp;R&amp;"Arial,Normál" 6. melléklet a .../2018.   (...) önkormányzati rendelethez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zoomScale="70" zoomScaleNormal="70" workbookViewId="0">
      <pane xSplit="2" ySplit="4" topLeftCell="C11" activePane="bottomRight" state="frozen"/>
      <selection activeCell="F21" sqref="F21"/>
      <selection pane="topRight" activeCell="F21" sqref="F21"/>
      <selection pane="bottomLeft" activeCell="F21" sqref="F21"/>
      <selection pane="bottomRight" activeCell="G17" sqref="G17"/>
    </sheetView>
  </sheetViews>
  <sheetFormatPr defaultColWidth="10.28515625" defaultRowHeight="15" x14ac:dyDescent="0.25"/>
  <cols>
    <col min="1" max="1" width="6.7109375" style="486" customWidth="1"/>
    <col min="2" max="2" width="54.28515625" style="487" customWidth="1"/>
    <col min="3" max="3" width="14.140625" style="486" bestFit="1" customWidth="1"/>
    <col min="4" max="4" width="12.7109375" style="486" customWidth="1"/>
    <col min="5" max="7" width="14.140625" style="486" bestFit="1" customWidth="1"/>
    <col min="8" max="8" width="11.7109375" style="486" customWidth="1"/>
    <col min="9" max="11" width="14.140625" style="486" bestFit="1" customWidth="1"/>
    <col min="12" max="12" width="11.28515625" style="486" customWidth="1"/>
    <col min="13" max="13" width="16.7109375" style="486" bestFit="1" customWidth="1"/>
    <col min="14" max="14" width="14.140625" style="486" bestFit="1" customWidth="1"/>
    <col min="15" max="16384" width="10.28515625" style="486"/>
  </cols>
  <sheetData>
    <row r="1" spans="1:14" ht="17.25" customHeight="1" thickBot="1" x14ac:dyDescent="0.3">
      <c r="C1" s="488"/>
      <c r="D1" s="488"/>
      <c r="E1" s="488"/>
      <c r="F1" s="489"/>
      <c r="G1" s="488"/>
      <c r="H1" s="488"/>
      <c r="I1" s="488"/>
      <c r="J1" s="488"/>
      <c r="K1" s="488"/>
      <c r="L1" s="488"/>
      <c r="M1" s="488"/>
      <c r="N1" s="488" t="s">
        <v>666</v>
      </c>
    </row>
    <row r="2" spans="1:14" s="490" customFormat="1" ht="33.75" customHeight="1" thickTop="1" x14ac:dyDescent="0.25">
      <c r="A2" s="1437" t="s">
        <v>247</v>
      </c>
      <c r="B2" s="1515" t="s">
        <v>444</v>
      </c>
      <c r="C2" s="1560" t="s">
        <v>307</v>
      </c>
      <c r="D2" s="1561"/>
      <c r="E2" s="1561"/>
      <c r="F2" s="1562"/>
      <c r="G2" s="1560" t="s">
        <v>306</v>
      </c>
      <c r="H2" s="1561"/>
      <c r="I2" s="1561"/>
      <c r="J2" s="1562"/>
      <c r="K2" s="1560" t="s">
        <v>643</v>
      </c>
      <c r="L2" s="1561"/>
      <c r="M2" s="1561"/>
      <c r="N2" s="1563"/>
    </row>
    <row r="3" spans="1:14" s="490" customFormat="1" ht="24.75" customHeight="1" x14ac:dyDescent="0.25">
      <c r="A3" s="1566"/>
      <c r="B3" s="1567"/>
      <c r="C3" s="1555" t="s">
        <v>445</v>
      </c>
      <c r="D3" s="1557" t="s">
        <v>1</v>
      </c>
      <c r="E3" s="1558"/>
      <c r="F3" s="1559"/>
      <c r="G3" s="1555" t="s">
        <v>445</v>
      </c>
      <c r="H3" s="1557" t="s">
        <v>1</v>
      </c>
      <c r="I3" s="1558"/>
      <c r="J3" s="1559"/>
      <c r="K3" s="1555" t="s">
        <v>445</v>
      </c>
      <c r="L3" s="1564" t="s">
        <v>1</v>
      </c>
      <c r="M3" s="1564"/>
      <c r="N3" s="1565"/>
    </row>
    <row r="4" spans="1:14" s="490" customFormat="1" ht="63.75" thickBot="1" x14ac:dyDescent="0.3">
      <c r="A4" s="1438"/>
      <c r="B4" s="1568"/>
      <c r="C4" s="1556"/>
      <c r="D4" s="1000" t="s">
        <v>446</v>
      </c>
      <c r="E4" s="1000" t="s">
        <v>447</v>
      </c>
      <c r="F4" s="491" t="s">
        <v>448</v>
      </c>
      <c r="G4" s="1556"/>
      <c r="H4" s="1000" t="s">
        <v>446</v>
      </c>
      <c r="I4" s="1000" t="s">
        <v>447</v>
      </c>
      <c r="J4" s="491" t="s">
        <v>448</v>
      </c>
      <c r="K4" s="1556"/>
      <c r="L4" s="1000" t="s">
        <v>446</v>
      </c>
      <c r="M4" s="1000" t="s">
        <v>449</v>
      </c>
      <c r="N4" s="1219" t="s">
        <v>448</v>
      </c>
    </row>
    <row r="5" spans="1:14" s="487" customFormat="1" ht="23.25" customHeight="1" thickTop="1" x14ac:dyDescent="0.25">
      <c r="A5" s="492">
        <v>1</v>
      </c>
      <c r="B5" s="493" t="s">
        <v>450</v>
      </c>
      <c r="C5" s="494">
        <v>2528000</v>
      </c>
      <c r="D5" s="494">
        <v>0</v>
      </c>
      <c r="E5" s="494">
        <v>2528000</v>
      </c>
      <c r="F5" s="495">
        <v>2528000</v>
      </c>
      <c r="G5" s="495">
        <v>2528000</v>
      </c>
      <c r="H5" s="495">
        <v>0</v>
      </c>
      <c r="I5" s="494">
        <v>2528000</v>
      </c>
      <c r="J5" s="495">
        <v>2528000</v>
      </c>
      <c r="K5" s="494">
        <v>2528000</v>
      </c>
      <c r="L5" s="494">
        <v>0</v>
      </c>
      <c r="M5" s="494">
        <v>2528000</v>
      </c>
      <c r="N5" s="1220">
        <v>2528000</v>
      </c>
    </row>
    <row r="6" spans="1:14" s="487" customFormat="1" ht="23.25" customHeight="1" x14ac:dyDescent="0.25">
      <c r="A6" s="492">
        <v>2</v>
      </c>
      <c r="B6" s="493" t="s">
        <v>146</v>
      </c>
      <c r="C6" s="494">
        <v>7772000</v>
      </c>
      <c r="D6" s="494">
        <v>0</v>
      </c>
      <c r="E6" s="494">
        <v>7772000</v>
      </c>
      <c r="F6" s="495">
        <v>7772000</v>
      </c>
      <c r="G6" s="495">
        <v>11347000</v>
      </c>
      <c r="H6" s="495">
        <v>0</v>
      </c>
      <c r="I6" s="494">
        <v>11347000</v>
      </c>
      <c r="J6" s="495">
        <v>11347000</v>
      </c>
      <c r="K6" s="494">
        <v>11179769</v>
      </c>
      <c r="L6" s="494">
        <v>0</v>
      </c>
      <c r="M6" s="494">
        <v>11179769</v>
      </c>
      <c r="N6" s="1220">
        <v>11179769</v>
      </c>
    </row>
    <row r="7" spans="1:14" s="487" customFormat="1" ht="23.25" customHeight="1" x14ac:dyDescent="0.25">
      <c r="A7" s="492">
        <v>3</v>
      </c>
      <c r="B7" s="493" t="s">
        <v>451</v>
      </c>
      <c r="C7" s="494">
        <v>500000</v>
      </c>
      <c r="D7" s="494">
        <v>0</v>
      </c>
      <c r="E7" s="494">
        <v>500000</v>
      </c>
      <c r="F7" s="495">
        <v>500000</v>
      </c>
      <c r="G7" s="495">
        <v>1000000</v>
      </c>
      <c r="H7" s="495">
        <v>0</v>
      </c>
      <c r="I7" s="494">
        <v>1000000</v>
      </c>
      <c r="J7" s="495">
        <v>1000000</v>
      </c>
      <c r="K7" s="494">
        <v>1000000</v>
      </c>
      <c r="L7" s="494">
        <v>0</v>
      </c>
      <c r="M7" s="494">
        <v>1000000</v>
      </c>
      <c r="N7" s="1220">
        <v>1000000</v>
      </c>
    </row>
    <row r="8" spans="1:14" s="487" customFormat="1" ht="23.25" customHeight="1" x14ac:dyDescent="0.25">
      <c r="A8" s="492">
        <v>4</v>
      </c>
      <c r="B8" s="493" t="s">
        <v>882</v>
      </c>
      <c r="C8" s="494">
        <v>14500000</v>
      </c>
      <c r="D8" s="494">
        <v>0</v>
      </c>
      <c r="E8" s="494">
        <v>14500000</v>
      </c>
      <c r="F8" s="495">
        <v>14500000</v>
      </c>
      <c r="G8" s="495">
        <v>15000000</v>
      </c>
      <c r="H8" s="495">
        <v>0</v>
      </c>
      <c r="I8" s="494">
        <v>15000000</v>
      </c>
      <c r="J8" s="495">
        <v>15000000</v>
      </c>
      <c r="K8" s="494">
        <v>16000000</v>
      </c>
      <c r="L8" s="494">
        <v>0</v>
      </c>
      <c r="M8" s="494">
        <v>16000000</v>
      </c>
      <c r="N8" s="1220">
        <v>16000000</v>
      </c>
    </row>
    <row r="9" spans="1:14" s="487" customFormat="1" ht="23.25" customHeight="1" x14ac:dyDescent="0.25">
      <c r="A9" s="492">
        <v>5</v>
      </c>
      <c r="B9" s="493" t="s">
        <v>452</v>
      </c>
      <c r="C9" s="494">
        <v>500000</v>
      </c>
      <c r="D9" s="494">
        <v>0</v>
      </c>
      <c r="E9" s="494">
        <v>500000</v>
      </c>
      <c r="F9" s="495">
        <v>500000</v>
      </c>
      <c r="G9" s="495">
        <v>500000</v>
      </c>
      <c r="H9" s="495">
        <v>0</v>
      </c>
      <c r="I9" s="494">
        <v>500000</v>
      </c>
      <c r="J9" s="495">
        <v>500000</v>
      </c>
      <c r="K9" s="494">
        <v>500000</v>
      </c>
      <c r="L9" s="494">
        <v>0</v>
      </c>
      <c r="M9" s="494">
        <v>500000</v>
      </c>
      <c r="N9" s="1220">
        <v>500000</v>
      </c>
    </row>
    <row r="10" spans="1:14" s="487" customFormat="1" ht="23.25" customHeight="1" x14ac:dyDescent="0.25">
      <c r="A10" s="492">
        <v>6</v>
      </c>
      <c r="B10" s="493" t="s">
        <v>147</v>
      </c>
      <c r="C10" s="494">
        <v>1500000</v>
      </c>
      <c r="D10" s="494">
        <v>0</v>
      </c>
      <c r="E10" s="494">
        <v>1500000</v>
      </c>
      <c r="F10" s="495">
        <v>1500000</v>
      </c>
      <c r="G10" s="495">
        <v>2000000</v>
      </c>
      <c r="H10" s="495">
        <v>0</v>
      </c>
      <c r="I10" s="494">
        <v>2000000</v>
      </c>
      <c r="J10" s="495">
        <v>2000000</v>
      </c>
      <c r="K10" s="494">
        <v>2500000</v>
      </c>
      <c r="L10" s="494">
        <v>0</v>
      </c>
      <c r="M10" s="494">
        <v>2500000</v>
      </c>
      <c r="N10" s="1220">
        <v>2500000</v>
      </c>
    </row>
    <row r="11" spans="1:14" s="487" customFormat="1" ht="23.25" customHeight="1" x14ac:dyDescent="0.25">
      <c r="A11" s="492">
        <v>7</v>
      </c>
      <c r="B11" s="493" t="s">
        <v>453</v>
      </c>
      <c r="C11" s="494">
        <v>1000000</v>
      </c>
      <c r="D11" s="494">
        <v>0</v>
      </c>
      <c r="E11" s="494">
        <v>1000000</v>
      </c>
      <c r="F11" s="495">
        <v>1000000</v>
      </c>
      <c r="G11" s="495">
        <v>1000000</v>
      </c>
      <c r="H11" s="495">
        <v>0</v>
      </c>
      <c r="I11" s="494">
        <v>1000000</v>
      </c>
      <c r="J11" s="495">
        <v>1000000</v>
      </c>
      <c r="K11" s="494">
        <v>1000000</v>
      </c>
      <c r="L11" s="494">
        <v>0</v>
      </c>
      <c r="M11" s="494">
        <v>1000000</v>
      </c>
      <c r="N11" s="1220">
        <v>1000000</v>
      </c>
    </row>
    <row r="12" spans="1:14" s="487" customFormat="1" ht="23.25" customHeight="1" x14ac:dyDescent="0.25">
      <c r="A12" s="492">
        <v>8</v>
      </c>
      <c r="B12" s="493" t="s">
        <v>454</v>
      </c>
      <c r="C12" s="494">
        <v>250000</v>
      </c>
      <c r="D12" s="494">
        <v>0</v>
      </c>
      <c r="E12" s="494">
        <v>250000</v>
      </c>
      <c r="F12" s="495">
        <v>250000</v>
      </c>
      <c r="G12" s="495">
        <v>250000</v>
      </c>
      <c r="H12" s="495">
        <v>0</v>
      </c>
      <c r="I12" s="494">
        <v>250000</v>
      </c>
      <c r="J12" s="495">
        <v>250000</v>
      </c>
      <c r="K12" s="494">
        <v>250000</v>
      </c>
      <c r="L12" s="494">
        <v>0</v>
      </c>
      <c r="M12" s="494">
        <v>250000</v>
      </c>
      <c r="N12" s="1220">
        <v>250000</v>
      </c>
    </row>
    <row r="13" spans="1:14" s="487" customFormat="1" ht="23.25" customHeight="1" x14ac:dyDescent="0.25">
      <c r="A13" s="492">
        <v>9</v>
      </c>
      <c r="B13" s="493" t="s">
        <v>157</v>
      </c>
      <c r="C13" s="494">
        <v>7500000</v>
      </c>
      <c r="D13" s="494">
        <v>0</v>
      </c>
      <c r="E13" s="494">
        <v>7500000</v>
      </c>
      <c r="F13" s="495">
        <v>7500000</v>
      </c>
      <c r="G13" s="495">
        <v>7500000</v>
      </c>
      <c r="H13" s="495">
        <v>0</v>
      </c>
      <c r="I13" s="494">
        <v>7500000</v>
      </c>
      <c r="J13" s="495">
        <v>7500000</v>
      </c>
      <c r="K13" s="494">
        <v>7500000</v>
      </c>
      <c r="L13" s="494">
        <v>0</v>
      </c>
      <c r="M13" s="494">
        <v>7500000</v>
      </c>
      <c r="N13" s="1220">
        <v>7500000</v>
      </c>
    </row>
    <row r="14" spans="1:14" s="487" customFormat="1" ht="23.25" customHeight="1" x14ac:dyDescent="0.25">
      <c r="A14" s="492">
        <v>10</v>
      </c>
      <c r="B14" s="493" t="s">
        <v>455</v>
      </c>
      <c r="C14" s="494">
        <v>5000000</v>
      </c>
      <c r="D14" s="494">
        <v>0</v>
      </c>
      <c r="E14" s="494">
        <v>5000000</v>
      </c>
      <c r="F14" s="495">
        <v>5000000</v>
      </c>
      <c r="G14" s="495">
        <v>5000000</v>
      </c>
      <c r="H14" s="495">
        <v>0</v>
      </c>
      <c r="I14" s="494">
        <v>5000000</v>
      </c>
      <c r="J14" s="495">
        <v>5000000</v>
      </c>
      <c r="K14" s="494">
        <v>5000000</v>
      </c>
      <c r="L14" s="494">
        <v>0</v>
      </c>
      <c r="M14" s="494">
        <v>5000000</v>
      </c>
      <c r="N14" s="1220">
        <v>5000000</v>
      </c>
    </row>
    <row r="15" spans="1:14" s="487" customFormat="1" ht="23.25" customHeight="1" x14ac:dyDescent="0.25">
      <c r="A15" s="492">
        <v>11</v>
      </c>
      <c r="B15" s="493" t="s">
        <v>456</v>
      </c>
      <c r="C15" s="494">
        <v>650000</v>
      </c>
      <c r="D15" s="494">
        <v>0</v>
      </c>
      <c r="E15" s="494">
        <v>650000</v>
      </c>
      <c r="F15" s="495">
        <v>650000</v>
      </c>
      <c r="G15" s="495">
        <v>650000</v>
      </c>
      <c r="H15" s="495">
        <v>0</v>
      </c>
      <c r="I15" s="494">
        <v>650000</v>
      </c>
      <c r="J15" s="495">
        <v>650000</v>
      </c>
      <c r="K15" s="494">
        <v>700000</v>
      </c>
      <c r="L15" s="494">
        <v>0</v>
      </c>
      <c r="M15" s="494">
        <v>700000</v>
      </c>
      <c r="N15" s="1220">
        <v>700000</v>
      </c>
    </row>
    <row r="16" spans="1:14" s="487" customFormat="1" ht="23.25" customHeight="1" x14ac:dyDescent="0.25">
      <c r="A16" s="492">
        <v>12</v>
      </c>
      <c r="B16" s="493" t="s">
        <v>457</v>
      </c>
      <c r="C16" s="494">
        <v>400000</v>
      </c>
      <c r="D16" s="494">
        <v>0</v>
      </c>
      <c r="E16" s="494">
        <v>400000</v>
      </c>
      <c r="F16" s="495">
        <v>400000</v>
      </c>
      <c r="G16" s="495">
        <v>400000</v>
      </c>
      <c r="H16" s="495">
        <v>0</v>
      </c>
      <c r="I16" s="494">
        <v>400000</v>
      </c>
      <c r="J16" s="495">
        <v>400000</v>
      </c>
      <c r="K16" s="494">
        <v>400000</v>
      </c>
      <c r="L16" s="494">
        <v>0</v>
      </c>
      <c r="M16" s="494">
        <v>400000</v>
      </c>
      <c r="N16" s="1220">
        <v>400000</v>
      </c>
    </row>
    <row r="17" spans="1:14" s="487" customFormat="1" ht="23.25" customHeight="1" x14ac:dyDescent="0.25">
      <c r="A17" s="492">
        <v>13</v>
      </c>
      <c r="B17" s="493" t="s">
        <v>163</v>
      </c>
      <c r="C17" s="494">
        <v>400000</v>
      </c>
      <c r="D17" s="494">
        <v>0</v>
      </c>
      <c r="E17" s="494">
        <v>400000</v>
      </c>
      <c r="F17" s="495">
        <v>400000</v>
      </c>
      <c r="G17" s="495">
        <v>400000</v>
      </c>
      <c r="H17" s="495">
        <v>0</v>
      </c>
      <c r="I17" s="494">
        <v>400000</v>
      </c>
      <c r="J17" s="495">
        <v>400000</v>
      </c>
      <c r="K17" s="494">
        <v>400000</v>
      </c>
      <c r="L17" s="494">
        <v>0</v>
      </c>
      <c r="M17" s="494">
        <v>400000</v>
      </c>
      <c r="N17" s="1220">
        <v>400000</v>
      </c>
    </row>
    <row r="18" spans="1:14" s="487" customFormat="1" ht="23.25" customHeight="1" x14ac:dyDescent="0.25">
      <c r="A18" s="492">
        <v>14</v>
      </c>
      <c r="B18" s="493" t="s">
        <v>458</v>
      </c>
      <c r="C18" s="494">
        <v>300000</v>
      </c>
      <c r="D18" s="494">
        <v>0</v>
      </c>
      <c r="E18" s="494">
        <v>300000</v>
      </c>
      <c r="F18" s="495">
        <v>300000</v>
      </c>
      <c r="G18" s="495">
        <v>300000</v>
      </c>
      <c r="H18" s="495">
        <v>0</v>
      </c>
      <c r="I18" s="494">
        <v>300000</v>
      </c>
      <c r="J18" s="495">
        <v>300000</v>
      </c>
      <c r="K18" s="494">
        <v>300000</v>
      </c>
      <c r="L18" s="494">
        <v>0</v>
      </c>
      <c r="M18" s="494">
        <v>300000</v>
      </c>
      <c r="N18" s="1220">
        <v>300000</v>
      </c>
    </row>
    <row r="19" spans="1:14" s="487" customFormat="1" ht="23.25" customHeight="1" x14ac:dyDescent="0.25">
      <c r="A19" s="492">
        <v>15</v>
      </c>
      <c r="B19" s="493" t="s">
        <v>156</v>
      </c>
      <c r="C19" s="494">
        <v>300000</v>
      </c>
      <c r="D19" s="494"/>
      <c r="E19" s="494">
        <v>300000</v>
      </c>
      <c r="F19" s="495">
        <v>300000</v>
      </c>
      <c r="G19" s="495">
        <v>300000</v>
      </c>
      <c r="H19" s="495"/>
      <c r="I19" s="494">
        <v>300000</v>
      </c>
      <c r="J19" s="495">
        <v>300000</v>
      </c>
      <c r="K19" s="494">
        <v>300000</v>
      </c>
      <c r="L19" s="494"/>
      <c r="M19" s="494">
        <v>300000</v>
      </c>
      <c r="N19" s="1220">
        <v>300000</v>
      </c>
    </row>
    <row r="20" spans="1:14" s="487" customFormat="1" ht="23.25" customHeight="1" x14ac:dyDescent="0.25">
      <c r="A20" s="492">
        <v>16</v>
      </c>
      <c r="B20" s="493" t="s">
        <v>889</v>
      </c>
      <c r="C20" s="494">
        <v>800000</v>
      </c>
      <c r="D20" s="494"/>
      <c r="E20" s="494">
        <v>800000</v>
      </c>
      <c r="F20" s="495">
        <v>800000</v>
      </c>
      <c r="G20" s="495">
        <v>800000</v>
      </c>
      <c r="H20" s="495"/>
      <c r="I20" s="494">
        <v>800000</v>
      </c>
      <c r="J20" s="495">
        <v>800000</v>
      </c>
      <c r="K20" s="494">
        <v>2600000</v>
      </c>
      <c r="L20" s="494"/>
      <c r="M20" s="494">
        <v>2600000</v>
      </c>
      <c r="N20" s="1220">
        <v>2600000</v>
      </c>
    </row>
    <row r="21" spans="1:14" s="487" customFormat="1" ht="30" x14ac:dyDescent="0.25">
      <c r="A21" s="492">
        <v>17</v>
      </c>
      <c r="B21" s="493" t="s">
        <v>459</v>
      </c>
      <c r="C21" s="494">
        <v>7000000</v>
      </c>
      <c r="D21" s="494">
        <v>0</v>
      </c>
      <c r="E21" s="494">
        <v>7000000</v>
      </c>
      <c r="F21" s="495">
        <v>7000000</v>
      </c>
      <c r="G21" s="495">
        <v>7000000</v>
      </c>
      <c r="H21" s="495">
        <v>0</v>
      </c>
      <c r="I21" s="494">
        <v>7000000</v>
      </c>
      <c r="J21" s="495">
        <v>7000000</v>
      </c>
      <c r="K21" s="494">
        <v>3500000</v>
      </c>
      <c r="L21" s="494">
        <v>0</v>
      </c>
      <c r="M21" s="494">
        <v>3500000</v>
      </c>
      <c r="N21" s="1220">
        <v>3500000</v>
      </c>
    </row>
    <row r="22" spans="1:14" s="487" customFormat="1" ht="23.25" customHeight="1" x14ac:dyDescent="0.25">
      <c r="A22" s="492">
        <v>18</v>
      </c>
      <c r="B22" s="493" t="s">
        <v>460</v>
      </c>
      <c r="C22" s="494">
        <v>14475000</v>
      </c>
      <c r="D22" s="494">
        <v>0</v>
      </c>
      <c r="E22" s="494">
        <v>14475000</v>
      </c>
      <c r="F22" s="495">
        <v>14475000</v>
      </c>
      <c r="G22" s="495">
        <v>13075000</v>
      </c>
      <c r="H22" s="495">
        <v>0</v>
      </c>
      <c r="I22" s="494">
        <v>13075000</v>
      </c>
      <c r="J22" s="495">
        <v>13075000</v>
      </c>
      <c r="K22" s="494">
        <v>13925000</v>
      </c>
      <c r="L22" s="494">
        <v>0</v>
      </c>
      <c r="M22" s="494">
        <v>13925000</v>
      </c>
      <c r="N22" s="1220">
        <v>13925000</v>
      </c>
    </row>
    <row r="23" spans="1:14" s="487" customFormat="1" ht="23.25" customHeight="1" x14ac:dyDescent="0.25">
      <c r="A23" s="492">
        <v>19</v>
      </c>
      <c r="B23" s="493" t="s">
        <v>461</v>
      </c>
      <c r="C23" s="494">
        <v>93000000</v>
      </c>
      <c r="D23" s="494">
        <v>0</v>
      </c>
      <c r="E23" s="494">
        <v>93000000</v>
      </c>
      <c r="F23" s="495">
        <v>93000000</v>
      </c>
      <c r="G23" s="495">
        <v>133370000</v>
      </c>
      <c r="H23" s="495">
        <v>0</v>
      </c>
      <c r="I23" s="494">
        <v>133370000</v>
      </c>
      <c r="J23" s="495">
        <v>133370000</v>
      </c>
      <c r="K23" s="494">
        <v>118900000</v>
      </c>
      <c r="L23" s="494">
        <v>0</v>
      </c>
      <c r="M23" s="494">
        <v>118900000</v>
      </c>
      <c r="N23" s="1220">
        <v>118900000</v>
      </c>
    </row>
    <row r="24" spans="1:14" s="487" customFormat="1" ht="30" x14ac:dyDescent="0.25">
      <c r="A24" s="492">
        <v>20</v>
      </c>
      <c r="B24" s="493" t="s">
        <v>462</v>
      </c>
      <c r="C24" s="494">
        <v>920000</v>
      </c>
      <c r="D24" s="494">
        <v>0</v>
      </c>
      <c r="E24" s="494">
        <v>920000</v>
      </c>
      <c r="F24" s="495">
        <v>920000</v>
      </c>
      <c r="G24" s="495">
        <v>150000</v>
      </c>
      <c r="H24" s="495">
        <v>0</v>
      </c>
      <c r="I24" s="494">
        <v>150000</v>
      </c>
      <c r="J24" s="495">
        <v>150000</v>
      </c>
      <c r="K24" s="494">
        <v>1000000</v>
      </c>
      <c r="L24" s="494">
        <v>0</v>
      </c>
      <c r="M24" s="494">
        <v>1000000</v>
      </c>
      <c r="N24" s="1220">
        <v>1000000</v>
      </c>
    </row>
    <row r="25" spans="1:14" s="487" customFormat="1" ht="23.25" customHeight="1" x14ac:dyDescent="0.25">
      <c r="A25" s="492">
        <v>21</v>
      </c>
      <c r="B25" s="496" t="s">
        <v>463</v>
      </c>
      <c r="C25" s="494">
        <v>139326000</v>
      </c>
      <c r="D25" s="494">
        <v>0</v>
      </c>
      <c r="E25" s="494">
        <v>139326000</v>
      </c>
      <c r="F25" s="495">
        <v>139326000</v>
      </c>
      <c r="G25" s="495">
        <v>139326000</v>
      </c>
      <c r="H25" s="495">
        <v>0</v>
      </c>
      <c r="I25" s="494">
        <v>139326000</v>
      </c>
      <c r="J25" s="495">
        <v>139326000</v>
      </c>
      <c r="K25" s="494">
        <v>172766704</v>
      </c>
      <c r="L25" s="494">
        <v>0</v>
      </c>
      <c r="M25" s="494">
        <v>172766704</v>
      </c>
      <c r="N25" s="1220">
        <v>172766704</v>
      </c>
    </row>
    <row r="26" spans="1:14" s="487" customFormat="1" ht="23.25" customHeight="1" x14ac:dyDescent="0.25">
      <c r="A26" s="492">
        <v>22</v>
      </c>
      <c r="B26" s="493" t="s">
        <v>464</v>
      </c>
      <c r="C26" s="494">
        <v>50120000</v>
      </c>
      <c r="D26" s="494">
        <v>0</v>
      </c>
      <c r="E26" s="494">
        <v>50120000</v>
      </c>
      <c r="F26" s="495">
        <v>50120000</v>
      </c>
      <c r="G26" s="495">
        <v>50120000</v>
      </c>
      <c r="H26" s="495">
        <v>0</v>
      </c>
      <c r="I26" s="494">
        <v>50120000</v>
      </c>
      <c r="J26" s="495">
        <v>50120000</v>
      </c>
      <c r="K26" s="494">
        <v>59768000</v>
      </c>
      <c r="L26" s="494">
        <v>0</v>
      </c>
      <c r="M26" s="494">
        <v>59768000</v>
      </c>
      <c r="N26" s="1220">
        <v>59768000</v>
      </c>
    </row>
    <row r="27" spans="1:14" s="487" customFormat="1" ht="23.25" customHeight="1" x14ac:dyDescent="0.25">
      <c r="A27" s="492">
        <v>23</v>
      </c>
      <c r="B27" s="496" t="s">
        <v>465</v>
      </c>
      <c r="C27" s="494">
        <v>100414000</v>
      </c>
      <c r="D27" s="494">
        <v>0</v>
      </c>
      <c r="E27" s="494">
        <v>100414000</v>
      </c>
      <c r="F27" s="495">
        <v>100414000</v>
      </c>
      <c r="G27" s="495">
        <v>102863000</v>
      </c>
      <c r="H27" s="495">
        <v>0</v>
      </c>
      <c r="I27" s="494">
        <v>102863000</v>
      </c>
      <c r="J27" s="495">
        <v>102863000</v>
      </c>
      <c r="K27" s="494">
        <v>108885000</v>
      </c>
      <c r="L27" s="494">
        <v>0</v>
      </c>
      <c r="M27" s="494">
        <v>108885000</v>
      </c>
      <c r="N27" s="1220">
        <v>108885000</v>
      </c>
    </row>
    <row r="28" spans="1:14" s="487" customFormat="1" ht="23.25" customHeight="1" x14ac:dyDescent="0.25">
      <c r="A28" s="492">
        <v>24</v>
      </c>
      <c r="B28" s="493" t="s">
        <v>466</v>
      </c>
      <c r="C28" s="494">
        <v>21175000</v>
      </c>
      <c r="D28" s="494">
        <v>0</v>
      </c>
      <c r="E28" s="494">
        <v>21175000</v>
      </c>
      <c r="F28" s="495">
        <v>21175000</v>
      </c>
      <c r="G28" s="495">
        <v>30047000</v>
      </c>
      <c r="H28" s="495">
        <v>0</v>
      </c>
      <c r="I28" s="494">
        <v>30047000</v>
      </c>
      <c r="J28" s="495">
        <v>30047000</v>
      </c>
      <c r="K28" s="494">
        <v>20575000</v>
      </c>
      <c r="L28" s="494">
        <v>0</v>
      </c>
      <c r="M28" s="494">
        <v>20575000</v>
      </c>
      <c r="N28" s="1220">
        <v>20575000</v>
      </c>
    </row>
    <row r="29" spans="1:14" s="487" customFormat="1" ht="30.75" thickBot="1" x14ac:dyDescent="0.3">
      <c r="A29" s="492">
        <v>25</v>
      </c>
      <c r="B29" s="493" t="s">
        <v>467</v>
      </c>
      <c r="C29" s="494">
        <v>31537000</v>
      </c>
      <c r="D29" s="494">
        <v>0</v>
      </c>
      <c r="E29" s="494">
        <v>31537000</v>
      </c>
      <c r="F29" s="495">
        <v>31537000</v>
      </c>
      <c r="G29" s="495">
        <v>31537000</v>
      </c>
      <c r="H29" s="495">
        <v>0</v>
      </c>
      <c r="I29" s="494">
        <v>31537000</v>
      </c>
      <c r="J29" s="495">
        <v>31537000</v>
      </c>
      <c r="K29" s="494">
        <v>31761287</v>
      </c>
      <c r="L29" s="494">
        <v>0</v>
      </c>
      <c r="M29" s="494">
        <v>31761287</v>
      </c>
      <c r="N29" s="1220">
        <v>31761287</v>
      </c>
    </row>
    <row r="30" spans="1:14" ht="36" customHeight="1" thickTop="1" thickBot="1" x14ac:dyDescent="0.3">
      <c r="A30" s="497" t="s">
        <v>468</v>
      </c>
      <c r="B30" s="498"/>
      <c r="C30" s="499">
        <v>501867000</v>
      </c>
      <c r="D30" s="499">
        <v>0</v>
      </c>
      <c r="E30" s="499">
        <v>501867000</v>
      </c>
      <c r="F30" s="499">
        <v>501867000</v>
      </c>
      <c r="G30" s="499">
        <v>556463000</v>
      </c>
      <c r="H30" s="499">
        <v>0</v>
      </c>
      <c r="I30" s="499">
        <v>556463000</v>
      </c>
      <c r="J30" s="499">
        <v>556463000</v>
      </c>
      <c r="K30" s="1221">
        <v>583238760</v>
      </c>
      <c r="L30" s="499">
        <v>0</v>
      </c>
      <c r="M30" s="1221">
        <v>583238760</v>
      </c>
      <c r="N30" s="1222">
        <v>583238760</v>
      </c>
    </row>
    <row r="31" spans="1:14" ht="15.75" thickTop="1" x14ac:dyDescent="0.25"/>
  </sheetData>
  <mergeCells count="11">
    <mergeCell ref="K2:N2"/>
    <mergeCell ref="K3:K4"/>
    <mergeCell ref="L3:N3"/>
    <mergeCell ref="A2:A4"/>
    <mergeCell ref="B2:B4"/>
    <mergeCell ref="C2:F2"/>
    <mergeCell ref="C3:C4"/>
    <mergeCell ref="D3:F3"/>
    <mergeCell ref="G2:J2"/>
    <mergeCell ref="G3:G4"/>
    <mergeCell ref="H3:J3"/>
  </mergeCells>
  <printOptions horizontalCentered="1"/>
  <pageMargins left="0.47244094488188981" right="0.43307086614173229" top="1.0236220472440944" bottom="0.47244094488188981" header="0.43307086614173229" footer="0.31496062992125984"/>
  <pageSetup paperSize="9" scale="60" orientation="landscape" r:id="rId1"/>
  <headerFooter alignWithMargins="0">
    <oddHeader>&amp;C&amp;"Arial,Félkövér"&amp;16
AZ ÖNKORMÁNYZAT ÁLTAL ÖNKÉNT VÁLLALT   
MŰKÖDÉSI JELLEGŰ FELADATOK 2018. &amp;R&amp;"Arial,Félkövér"&amp;12  7. melléklet a ./2018. (..) önkormányzati rendelethez</oddHeader>
    <oddFooter>&amp;L&amp;F&amp;C&amp;P/&amp;N&amp;R&amp;"Arial,Normál"  7. melléklet a ./2018. (..) önkormányzati rendelethez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showGridLines="0" zoomScale="70" workbookViewId="0">
      <pane xSplit="2" topLeftCell="C1" activePane="topRight" state="frozen"/>
      <selection activeCell="Y2" sqref="Y2:AA2"/>
      <selection pane="topRight" activeCell="G13" sqref="G13"/>
    </sheetView>
  </sheetViews>
  <sheetFormatPr defaultColWidth="10.28515625" defaultRowHeight="15" x14ac:dyDescent="0.2"/>
  <cols>
    <col min="1" max="1" width="7.7109375" style="863" customWidth="1"/>
    <col min="2" max="2" width="51.5703125" style="863" customWidth="1"/>
    <col min="3" max="3" width="16.7109375" style="863" bestFit="1" customWidth="1"/>
    <col min="4" max="4" width="14.42578125" style="863" customWidth="1"/>
    <col min="5" max="6" width="14.140625" style="863" bestFit="1" customWidth="1"/>
    <col min="7" max="7" width="16.7109375" style="863" bestFit="1" customWidth="1"/>
    <col min="8" max="8" width="14.42578125" style="863" customWidth="1"/>
    <col min="9" max="10" width="16" style="863" bestFit="1" customWidth="1"/>
    <col min="11" max="11" width="16.7109375" style="863" bestFit="1" customWidth="1"/>
    <col min="12" max="12" width="16.7109375" style="863" customWidth="1"/>
    <col min="13" max="13" width="13.5703125" style="863" customWidth="1"/>
    <col min="14" max="15" width="16" style="863" bestFit="1" customWidth="1"/>
    <col min="16" max="252" width="10.28515625" style="863"/>
    <col min="253" max="253" width="7.7109375" style="863" customWidth="1"/>
    <col min="254" max="254" width="51.5703125" style="863" customWidth="1"/>
    <col min="255" max="255" width="12.85546875" style="863" customWidth="1"/>
    <col min="256" max="257" width="14.42578125" style="863" customWidth="1"/>
    <col min="258" max="258" width="11.5703125" style="863" customWidth="1"/>
    <col min="259" max="261" width="14.42578125" style="863" customWidth="1"/>
    <col min="262" max="262" width="11.5703125" style="863" customWidth="1"/>
    <col min="263" max="265" width="14.42578125" style="863" customWidth="1"/>
    <col min="266" max="267" width="11.5703125" style="863" customWidth="1"/>
    <col min="268" max="270" width="14.42578125" style="863" customWidth="1"/>
    <col min="271" max="271" width="11.85546875" style="863" customWidth="1"/>
    <col min="272" max="508" width="10.28515625" style="863"/>
    <col min="509" max="509" width="7.7109375" style="863" customWidth="1"/>
    <col min="510" max="510" width="51.5703125" style="863" customWidth="1"/>
    <col min="511" max="511" width="12.85546875" style="863" customWidth="1"/>
    <col min="512" max="513" width="14.42578125" style="863" customWidth="1"/>
    <col min="514" max="514" width="11.5703125" style="863" customWidth="1"/>
    <col min="515" max="517" width="14.42578125" style="863" customWidth="1"/>
    <col min="518" max="518" width="11.5703125" style="863" customWidth="1"/>
    <col min="519" max="521" width="14.42578125" style="863" customWidth="1"/>
    <col min="522" max="523" width="11.5703125" style="863" customWidth="1"/>
    <col min="524" max="526" width="14.42578125" style="863" customWidth="1"/>
    <col min="527" max="527" width="11.85546875" style="863" customWidth="1"/>
    <col min="528" max="764" width="10.28515625" style="863"/>
    <col min="765" max="765" width="7.7109375" style="863" customWidth="1"/>
    <col min="766" max="766" width="51.5703125" style="863" customWidth="1"/>
    <col min="767" max="767" width="12.85546875" style="863" customWidth="1"/>
    <col min="768" max="769" width="14.42578125" style="863" customWidth="1"/>
    <col min="770" max="770" width="11.5703125" style="863" customWidth="1"/>
    <col min="771" max="773" width="14.42578125" style="863" customWidth="1"/>
    <col min="774" max="774" width="11.5703125" style="863" customWidth="1"/>
    <col min="775" max="777" width="14.42578125" style="863" customWidth="1"/>
    <col min="778" max="779" width="11.5703125" style="863" customWidth="1"/>
    <col min="780" max="782" width="14.42578125" style="863" customWidth="1"/>
    <col min="783" max="783" width="11.85546875" style="863" customWidth="1"/>
    <col min="784" max="1020" width="10.28515625" style="863"/>
    <col min="1021" max="1021" width="7.7109375" style="863" customWidth="1"/>
    <col min="1022" max="1022" width="51.5703125" style="863" customWidth="1"/>
    <col min="1023" max="1023" width="12.85546875" style="863" customWidth="1"/>
    <col min="1024" max="1025" width="14.42578125" style="863" customWidth="1"/>
    <col min="1026" max="1026" width="11.5703125" style="863" customWidth="1"/>
    <col min="1027" max="1029" width="14.42578125" style="863" customWidth="1"/>
    <col min="1030" max="1030" width="11.5703125" style="863" customWidth="1"/>
    <col min="1031" max="1033" width="14.42578125" style="863" customWidth="1"/>
    <col min="1034" max="1035" width="11.5703125" style="863" customWidth="1"/>
    <col min="1036" max="1038" width="14.42578125" style="863" customWidth="1"/>
    <col min="1039" max="1039" width="11.85546875" style="863" customWidth="1"/>
    <col min="1040" max="1276" width="10.28515625" style="863"/>
    <col min="1277" max="1277" width="7.7109375" style="863" customWidth="1"/>
    <col min="1278" max="1278" width="51.5703125" style="863" customWidth="1"/>
    <col min="1279" max="1279" width="12.85546875" style="863" customWidth="1"/>
    <col min="1280" max="1281" width="14.42578125" style="863" customWidth="1"/>
    <col min="1282" max="1282" width="11.5703125" style="863" customWidth="1"/>
    <col min="1283" max="1285" width="14.42578125" style="863" customWidth="1"/>
    <col min="1286" max="1286" width="11.5703125" style="863" customWidth="1"/>
    <col min="1287" max="1289" width="14.42578125" style="863" customWidth="1"/>
    <col min="1290" max="1291" width="11.5703125" style="863" customWidth="1"/>
    <col min="1292" max="1294" width="14.42578125" style="863" customWidth="1"/>
    <col min="1295" max="1295" width="11.85546875" style="863" customWidth="1"/>
    <col min="1296" max="1532" width="10.28515625" style="863"/>
    <col min="1533" max="1533" width="7.7109375" style="863" customWidth="1"/>
    <col min="1534" max="1534" width="51.5703125" style="863" customWidth="1"/>
    <col min="1535" max="1535" width="12.85546875" style="863" customWidth="1"/>
    <col min="1536" max="1537" width="14.42578125" style="863" customWidth="1"/>
    <col min="1538" max="1538" width="11.5703125" style="863" customWidth="1"/>
    <col min="1539" max="1541" width="14.42578125" style="863" customWidth="1"/>
    <col min="1542" max="1542" width="11.5703125" style="863" customWidth="1"/>
    <col min="1543" max="1545" width="14.42578125" style="863" customWidth="1"/>
    <col min="1546" max="1547" width="11.5703125" style="863" customWidth="1"/>
    <col min="1548" max="1550" width="14.42578125" style="863" customWidth="1"/>
    <col min="1551" max="1551" width="11.85546875" style="863" customWidth="1"/>
    <col min="1552" max="1788" width="10.28515625" style="863"/>
    <col min="1789" max="1789" width="7.7109375" style="863" customWidth="1"/>
    <col min="1790" max="1790" width="51.5703125" style="863" customWidth="1"/>
    <col min="1791" max="1791" width="12.85546875" style="863" customWidth="1"/>
    <col min="1792" max="1793" width="14.42578125" style="863" customWidth="1"/>
    <col min="1794" max="1794" width="11.5703125" style="863" customWidth="1"/>
    <col min="1795" max="1797" width="14.42578125" style="863" customWidth="1"/>
    <col min="1798" max="1798" width="11.5703125" style="863" customWidth="1"/>
    <col min="1799" max="1801" width="14.42578125" style="863" customWidth="1"/>
    <col min="1802" max="1803" width="11.5703125" style="863" customWidth="1"/>
    <col min="1804" max="1806" width="14.42578125" style="863" customWidth="1"/>
    <col min="1807" max="1807" width="11.85546875" style="863" customWidth="1"/>
    <col min="1808" max="2044" width="10.28515625" style="863"/>
    <col min="2045" max="2045" width="7.7109375" style="863" customWidth="1"/>
    <col min="2046" max="2046" width="51.5703125" style="863" customWidth="1"/>
    <col min="2047" max="2047" width="12.85546875" style="863" customWidth="1"/>
    <col min="2048" max="2049" width="14.42578125" style="863" customWidth="1"/>
    <col min="2050" max="2050" width="11.5703125" style="863" customWidth="1"/>
    <col min="2051" max="2053" width="14.42578125" style="863" customWidth="1"/>
    <col min="2054" max="2054" width="11.5703125" style="863" customWidth="1"/>
    <col min="2055" max="2057" width="14.42578125" style="863" customWidth="1"/>
    <col min="2058" max="2059" width="11.5703125" style="863" customWidth="1"/>
    <col min="2060" max="2062" width="14.42578125" style="863" customWidth="1"/>
    <col min="2063" max="2063" width="11.85546875" style="863" customWidth="1"/>
    <col min="2064" max="2300" width="10.28515625" style="863"/>
    <col min="2301" max="2301" width="7.7109375" style="863" customWidth="1"/>
    <col min="2302" max="2302" width="51.5703125" style="863" customWidth="1"/>
    <col min="2303" max="2303" width="12.85546875" style="863" customWidth="1"/>
    <col min="2304" max="2305" width="14.42578125" style="863" customWidth="1"/>
    <col min="2306" max="2306" width="11.5703125" style="863" customWidth="1"/>
    <col min="2307" max="2309" width="14.42578125" style="863" customWidth="1"/>
    <col min="2310" max="2310" width="11.5703125" style="863" customWidth="1"/>
    <col min="2311" max="2313" width="14.42578125" style="863" customWidth="1"/>
    <col min="2314" max="2315" width="11.5703125" style="863" customWidth="1"/>
    <col min="2316" max="2318" width="14.42578125" style="863" customWidth="1"/>
    <col min="2319" max="2319" width="11.85546875" style="863" customWidth="1"/>
    <col min="2320" max="2556" width="10.28515625" style="863"/>
    <col min="2557" max="2557" width="7.7109375" style="863" customWidth="1"/>
    <col min="2558" max="2558" width="51.5703125" style="863" customWidth="1"/>
    <col min="2559" max="2559" width="12.85546875" style="863" customWidth="1"/>
    <col min="2560" max="2561" width="14.42578125" style="863" customWidth="1"/>
    <col min="2562" max="2562" width="11.5703125" style="863" customWidth="1"/>
    <col min="2563" max="2565" width="14.42578125" style="863" customWidth="1"/>
    <col min="2566" max="2566" width="11.5703125" style="863" customWidth="1"/>
    <col min="2567" max="2569" width="14.42578125" style="863" customWidth="1"/>
    <col min="2570" max="2571" width="11.5703125" style="863" customWidth="1"/>
    <col min="2572" max="2574" width="14.42578125" style="863" customWidth="1"/>
    <col min="2575" max="2575" width="11.85546875" style="863" customWidth="1"/>
    <col min="2576" max="2812" width="10.28515625" style="863"/>
    <col min="2813" max="2813" width="7.7109375" style="863" customWidth="1"/>
    <col min="2814" max="2814" width="51.5703125" style="863" customWidth="1"/>
    <col min="2815" max="2815" width="12.85546875" style="863" customWidth="1"/>
    <col min="2816" max="2817" width="14.42578125" style="863" customWidth="1"/>
    <col min="2818" max="2818" width="11.5703125" style="863" customWidth="1"/>
    <col min="2819" max="2821" width="14.42578125" style="863" customWidth="1"/>
    <col min="2822" max="2822" width="11.5703125" style="863" customWidth="1"/>
    <col min="2823" max="2825" width="14.42578125" style="863" customWidth="1"/>
    <col min="2826" max="2827" width="11.5703125" style="863" customWidth="1"/>
    <col min="2828" max="2830" width="14.42578125" style="863" customWidth="1"/>
    <col min="2831" max="2831" width="11.85546875" style="863" customWidth="1"/>
    <col min="2832" max="3068" width="10.28515625" style="863"/>
    <col min="3069" max="3069" width="7.7109375" style="863" customWidth="1"/>
    <col min="3070" max="3070" width="51.5703125" style="863" customWidth="1"/>
    <col min="3071" max="3071" width="12.85546875" style="863" customWidth="1"/>
    <col min="3072" max="3073" width="14.42578125" style="863" customWidth="1"/>
    <col min="3074" max="3074" width="11.5703125" style="863" customWidth="1"/>
    <col min="3075" max="3077" width="14.42578125" style="863" customWidth="1"/>
    <col min="3078" max="3078" width="11.5703125" style="863" customWidth="1"/>
    <col min="3079" max="3081" width="14.42578125" style="863" customWidth="1"/>
    <col min="3082" max="3083" width="11.5703125" style="863" customWidth="1"/>
    <col min="3084" max="3086" width="14.42578125" style="863" customWidth="1"/>
    <col min="3087" max="3087" width="11.85546875" style="863" customWidth="1"/>
    <col min="3088" max="3324" width="10.28515625" style="863"/>
    <col min="3325" max="3325" width="7.7109375" style="863" customWidth="1"/>
    <col min="3326" max="3326" width="51.5703125" style="863" customWidth="1"/>
    <col min="3327" max="3327" width="12.85546875" style="863" customWidth="1"/>
    <col min="3328" max="3329" width="14.42578125" style="863" customWidth="1"/>
    <col min="3330" max="3330" width="11.5703125" style="863" customWidth="1"/>
    <col min="3331" max="3333" width="14.42578125" style="863" customWidth="1"/>
    <col min="3334" max="3334" width="11.5703125" style="863" customWidth="1"/>
    <col min="3335" max="3337" width="14.42578125" style="863" customWidth="1"/>
    <col min="3338" max="3339" width="11.5703125" style="863" customWidth="1"/>
    <col min="3340" max="3342" width="14.42578125" style="863" customWidth="1"/>
    <col min="3343" max="3343" width="11.85546875" style="863" customWidth="1"/>
    <col min="3344" max="3580" width="10.28515625" style="863"/>
    <col min="3581" max="3581" width="7.7109375" style="863" customWidth="1"/>
    <col min="3582" max="3582" width="51.5703125" style="863" customWidth="1"/>
    <col min="3583" max="3583" width="12.85546875" style="863" customWidth="1"/>
    <col min="3584" max="3585" width="14.42578125" style="863" customWidth="1"/>
    <col min="3586" max="3586" width="11.5703125" style="863" customWidth="1"/>
    <col min="3587" max="3589" width="14.42578125" style="863" customWidth="1"/>
    <col min="3590" max="3590" width="11.5703125" style="863" customWidth="1"/>
    <col min="3591" max="3593" width="14.42578125" style="863" customWidth="1"/>
    <col min="3594" max="3595" width="11.5703125" style="863" customWidth="1"/>
    <col min="3596" max="3598" width="14.42578125" style="863" customWidth="1"/>
    <col min="3599" max="3599" width="11.85546875" style="863" customWidth="1"/>
    <col min="3600" max="3836" width="10.28515625" style="863"/>
    <col min="3837" max="3837" width="7.7109375" style="863" customWidth="1"/>
    <col min="3838" max="3838" width="51.5703125" style="863" customWidth="1"/>
    <col min="3839" max="3839" width="12.85546875" style="863" customWidth="1"/>
    <col min="3840" max="3841" width="14.42578125" style="863" customWidth="1"/>
    <col min="3842" max="3842" width="11.5703125" style="863" customWidth="1"/>
    <col min="3843" max="3845" width="14.42578125" style="863" customWidth="1"/>
    <col min="3846" max="3846" width="11.5703125" style="863" customWidth="1"/>
    <col min="3847" max="3849" width="14.42578125" style="863" customWidth="1"/>
    <col min="3850" max="3851" width="11.5703125" style="863" customWidth="1"/>
    <col min="3852" max="3854" width="14.42578125" style="863" customWidth="1"/>
    <col min="3855" max="3855" width="11.85546875" style="863" customWidth="1"/>
    <col min="3856" max="4092" width="10.28515625" style="863"/>
    <col min="4093" max="4093" width="7.7109375" style="863" customWidth="1"/>
    <col min="4094" max="4094" width="51.5703125" style="863" customWidth="1"/>
    <col min="4095" max="4095" width="12.85546875" style="863" customWidth="1"/>
    <col min="4096" max="4097" width="14.42578125" style="863" customWidth="1"/>
    <col min="4098" max="4098" width="11.5703125" style="863" customWidth="1"/>
    <col min="4099" max="4101" width="14.42578125" style="863" customWidth="1"/>
    <col min="4102" max="4102" width="11.5703125" style="863" customWidth="1"/>
    <col min="4103" max="4105" width="14.42578125" style="863" customWidth="1"/>
    <col min="4106" max="4107" width="11.5703125" style="863" customWidth="1"/>
    <col min="4108" max="4110" width="14.42578125" style="863" customWidth="1"/>
    <col min="4111" max="4111" width="11.85546875" style="863" customWidth="1"/>
    <col min="4112" max="4348" width="10.28515625" style="863"/>
    <col min="4349" max="4349" width="7.7109375" style="863" customWidth="1"/>
    <col min="4350" max="4350" width="51.5703125" style="863" customWidth="1"/>
    <col min="4351" max="4351" width="12.85546875" style="863" customWidth="1"/>
    <col min="4352" max="4353" width="14.42578125" style="863" customWidth="1"/>
    <col min="4354" max="4354" width="11.5703125" style="863" customWidth="1"/>
    <col min="4355" max="4357" width="14.42578125" style="863" customWidth="1"/>
    <col min="4358" max="4358" width="11.5703125" style="863" customWidth="1"/>
    <col min="4359" max="4361" width="14.42578125" style="863" customWidth="1"/>
    <col min="4362" max="4363" width="11.5703125" style="863" customWidth="1"/>
    <col min="4364" max="4366" width="14.42578125" style="863" customWidth="1"/>
    <col min="4367" max="4367" width="11.85546875" style="863" customWidth="1"/>
    <col min="4368" max="4604" width="10.28515625" style="863"/>
    <col min="4605" max="4605" width="7.7109375" style="863" customWidth="1"/>
    <col min="4606" max="4606" width="51.5703125" style="863" customWidth="1"/>
    <col min="4607" max="4607" width="12.85546875" style="863" customWidth="1"/>
    <col min="4608" max="4609" width="14.42578125" style="863" customWidth="1"/>
    <col min="4610" max="4610" width="11.5703125" style="863" customWidth="1"/>
    <col min="4611" max="4613" width="14.42578125" style="863" customWidth="1"/>
    <col min="4614" max="4614" width="11.5703125" style="863" customWidth="1"/>
    <col min="4615" max="4617" width="14.42578125" style="863" customWidth="1"/>
    <col min="4618" max="4619" width="11.5703125" style="863" customWidth="1"/>
    <col min="4620" max="4622" width="14.42578125" style="863" customWidth="1"/>
    <col min="4623" max="4623" width="11.85546875" style="863" customWidth="1"/>
    <col min="4624" max="4860" width="10.28515625" style="863"/>
    <col min="4861" max="4861" width="7.7109375" style="863" customWidth="1"/>
    <col min="4862" max="4862" width="51.5703125" style="863" customWidth="1"/>
    <col min="4863" max="4863" width="12.85546875" style="863" customWidth="1"/>
    <col min="4864" max="4865" width="14.42578125" style="863" customWidth="1"/>
    <col min="4866" max="4866" width="11.5703125" style="863" customWidth="1"/>
    <col min="4867" max="4869" width="14.42578125" style="863" customWidth="1"/>
    <col min="4870" max="4870" width="11.5703125" style="863" customWidth="1"/>
    <col min="4871" max="4873" width="14.42578125" style="863" customWidth="1"/>
    <col min="4874" max="4875" width="11.5703125" style="863" customWidth="1"/>
    <col min="4876" max="4878" width="14.42578125" style="863" customWidth="1"/>
    <col min="4879" max="4879" width="11.85546875" style="863" customWidth="1"/>
    <col min="4880" max="5116" width="10.28515625" style="863"/>
    <col min="5117" max="5117" width="7.7109375" style="863" customWidth="1"/>
    <col min="5118" max="5118" width="51.5703125" style="863" customWidth="1"/>
    <col min="5119" max="5119" width="12.85546875" style="863" customWidth="1"/>
    <col min="5120" max="5121" width="14.42578125" style="863" customWidth="1"/>
    <col min="5122" max="5122" width="11.5703125" style="863" customWidth="1"/>
    <col min="5123" max="5125" width="14.42578125" style="863" customWidth="1"/>
    <col min="5126" max="5126" width="11.5703125" style="863" customWidth="1"/>
    <col min="5127" max="5129" width="14.42578125" style="863" customWidth="1"/>
    <col min="5130" max="5131" width="11.5703125" style="863" customWidth="1"/>
    <col min="5132" max="5134" width="14.42578125" style="863" customWidth="1"/>
    <col min="5135" max="5135" width="11.85546875" style="863" customWidth="1"/>
    <col min="5136" max="5372" width="10.28515625" style="863"/>
    <col min="5373" max="5373" width="7.7109375" style="863" customWidth="1"/>
    <col min="5374" max="5374" width="51.5703125" style="863" customWidth="1"/>
    <col min="5375" max="5375" width="12.85546875" style="863" customWidth="1"/>
    <col min="5376" max="5377" width="14.42578125" style="863" customWidth="1"/>
    <col min="5378" max="5378" width="11.5703125" style="863" customWidth="1"/>
    <col min="5379" max="5381" width="14.42578125" style="863" customWidth="1"/>
    <col min="5382" max="5382" width="11.5703125" style="863" customWidth="1"/>
    <col min="5383" max="5385" width="14.42578125" style="863" customWidth="1"/>
    <col min="5386" max="5387" width="11.5703125" style="863" customWidth="1"/>
    <col min="5388" max="5390" width="14.42578125" style="863" customWidth="1"/>
    <col min="5391" max="5391" width="11.85546875" style="863" customWidth="1"/>
    <col min="5392" max="5628" width="10.28515625" style="863"/>
    <col min="5629" max="5629" width="7.7109375" style="863" customWidth="1"/>
    <col min="5630" max="5630" width="51.5703125" style="863" customWidth="1"/>
    <col min="5631" max="5631" width="12.85546875" style="863" customWidth="1"/>
    <col min="5632" max="5633" width="14.42578125" style="863" customWidth="1"/>
    <col min="5634" max="5634" width="11.5703125" style="863" customWidth="1"/>
    <col min="5635" max="5637" width="14.42578125" style="863" customWidth="1"/>
    <col min="5638" max="5638" width="11.5703125" style="863" customWidth="1"/>
    <col min="5639" max="5641" width="14.42578125" style="863" customWidth="1"/>
    <col min="5642" max="5643" width="11.5703125" style="863" customWidth="1"/>
    <col min="5644" max="5646" width="14.42578125" style="863" customWidth="1"/>
    <col min="5647" max="5647" width="11.85546875" style="863" customWidth="1"/>
    <col min="5648" max="5884" width="10.28515625" style="863"/>
    <col min="5885" max="5885" width="7.7109375" style="863" customWidth="1"/>
    <col min="5886" max="5886" width="51.5703125" style="863" customWidth="1"/>
    <col min="5887" max="5887" width="12.85546875" style="863" customWidth="1"/>
    <col min="5888" max="5889" width="14.42578125" style="863" customWidth="1"/>
    <col min="5890" max="5890" width="11.5703125" style="863" customWidth="1"/>
    <col min="5891" max="5893" width="14.42578125" style="863" customWidth="1"/>
    <col min="5894" max="5894" width="11.5703125" style="863" customWidth="1"/>
    <col min="5895" max="5897" width="14.42578125" style="863" customWidth="1"/>
    <col min="5898" max="5899" width="11.5703125" style="863" customWidth="1"/>
    <col min="5900" max="5902" width="14.42578125" style="863" customWidth="1"/>
    <col min="5903" max="5903" width="11.85546875" style="863" customWidth="1"/>
    <col min="5904" max="6140" width="10.28515625" style="863"/>
    <col min="6141" max="6141" width="7.7109375" style="863" customWidth="1"/>
    <col min="6142" max="6142" width="51.5703125" style="863" customWidth="1"/>
    <col min="6143" max="6143" width="12.85546875" style="863" customWidth="1"/>
    <col min="6144" max="6145" width="14.42578125" style="863" customWidth="1"/>
    <col min="6146" max="6146" width="11.5703125" style="863" customWidth="1"/>
    <col min="6147" max="6149" width="14.42578125" style="863" customWidth="1"/>
    <col min="6150" max="6150" width="11.5703125" style="863" customWidth="1"/>
    <col min="6151" max="6153" width="14.42578125" style="863" customWidth="1"/>
    <col min="6154" max="6155" width="11.5703125" style="863" customWidth="1"/>
    <col min="6156" max="6158" width="14.42578125" style="863" customWidth="1"/>
    <col min="6159" max="6159" width="11.85546875" style="863" customWidth="1"/>
    <col min="6160" max="6396" width="10.28515625" style="863"/>
    <col min="6397" max="6397" width="7.7109375" style="863" customWidth="1"/>
    <col min="6398" max="6398" width="51.5703125" style="863" customWidth="1"/>
    <col min="6399" max="6399" width="12.85546875" style="863" customWidth="1"/>
    <col min="6400" max="6401" width="14.42578125" style="863" customWidth="1"/>
    <col min="6402" max="6402" width="11.5703125" style="863" customWidth="1"/>
    <col min="6403" max="6405" width="14.42578125" style="863" customWidth="1"/>
    <col min="6406" max="6406" width="11.5703125" style="863" customWidth="1"/>
    <col min="6407" max="6409" width="14.42578125" style="863" customWidth="1"/>
    <col min="6410" max="6411" width="11.5703125" style="863" customWidth="1"/>
    <col min="6412" max="6414" width="14.42578125" style="863" customWidth="1"/>
    <col min="6415" max="6415" width="11.85546875" style="863" customWidth="1"/>
    <col min="6416" max="6652" width="10.28515625" style="863"/>
    <col min="6653" max="6653" width="7.7109375" style="863" customWidth="1"/>
    <col min="6654" max="6654" width="51.5703125" style="863" customWidth="1"/>
    <col min="6655" max="6655" width="12.85546875" style="863" customWidth="1"/>
    <col min="6656" max="6657" width="14.42578125" style="863" customWidth="1"/>
    <col min="6658" max="6658" width="11.5703125" style="863" customWidth="1"/>
    <col min="6659" max="6661" width="14.42578125" style="863" customWidth="1"/>
    <col min="6662" max="6662" width="11.5703125" style="863" customWidth="1"/>
    <col min="6663" max="6665" width="14.42578125" style="863" customWidth="1"/>
    <col min="6666" max="6667" width="11.5703125" style="863" customWidth="1"/>
    <col min="6668" max="6670" width="14.42578125" style="863" customWidth="1"/>
    <col min="6671" max="6671" width="11.85546875" style="863" customWidth="1"/>
    <col min="6672" max="6908" width="10.28515625" style="863"/>
    <col min="6909" max="6909" width="7.7109375" style="863" customWidth="1"/>
    <col min="6910" max="6910" width="51.5703125" style="863" customWidth="1"/>
    <col min="6911" max="6911" width="12.85546875" style="863" customWidth="1"/>
    <col min="6912" max="6913" width="14.42578125" style="863" customWidth="1"/>
    <col min="6914" max="6914" width="11.5703125" style="863" customWidth="1"/>
    <col min="6915" max="6917" width="14.42578125" style="863" customWidth="1"/>
    <col min="6918" max="6918" width="11.5703125" style="863" customWidth="1"/>
    <col min="6919" max="6921" width="14.42578125" style="863" customWidth="1"/>
    <col min="6922" max="6923" width="11.5703125" style="863" customWidth="1"/>
    <col min="6924" max="6926" width="14.42578125" style="863" customWidth="1"/>
    <col min="6927" max="6927" width="11.85546875" style="863" customWidth="1"/>
    <col min="6928" max="7164" width="10.28515625" style="863"/>
    <col min="7165" max="7165" width="7.7109375" style="863" customWidth="1"/>
    <col min="7166" max="7166" width="51.5703125" style="863" customWidth="1"/>
    <col min="7167" max="7167" width="12.85546875" style="863" customWidth="1"/>
    <col min="7168" max="7169" width="14.42578125" style="863" customWidth="1"/>
    <col min="7170" max="7170" width="11.5703125" style="863" customWidth="1"/>
    <col min="7171" max="7173" width="14.42578125" style="863" customWidth="1"/>
    <col min="7174" max="7174" width="11.5703125" style="863" customWidth="1"/>
    <col min="7175" max="7177" width="14.42578125" style="863" customWidth="1"/>
    <col min="7178" max="7179" width="11.5703125" style="863" customWidth="1"/>
    <col min="7180" max="7182" width="14.42578125" style="863" customWidth="1"/>
    <col min="7183" max="7183" width="11.85546875" style="863" customWidth="1"/>
    <col min="7184" max="7420" width="10.28515625" style="863"/>
    <col min="7421" max="7421" width="7.7109375" style="863" customWidth="1"/>
    <col min="7422" max="7422" width="51.5703125" style="863" customWidth="1"/>
    <col min="7423" max="7423" width="12.85546875" style="863" customWidth="1"/>
    <col min="7424" max="7425" width="14.42578125" style="863" customWidth="1"/>
    <col min="7426" max="7426" width="11.5703125" style="863" customWidth="1"/>
    <col min="7427" max="7429" width="14.42578125" style="863" customWidth="1"/>
    <col min="7430" max="7430" width="11.5703125" style="863" customWidth="1"/>
    <col min="7431" max="7433" width="14.42578125" style="863" customWidth="1"/>
    <col min="7434" max="7435" width="11.5703125" style="863" customWidth="1"/>
    <col min="7436" max="7438" width="14.42578125" style="863" customWidth="1"/>
    <col min="7439" max="7439" width="11.85546875" style="863" customWidth="1"/>
    <col min="7440" max="7676" width="10.28515625" style="863"/>
    <col min="7677" max="7677" width="7.7109375" style="863" customWidth="1"/>
    <col min="7678" max="7678" width="51.5703125" style="863" customWidth="1"/>
    <col min="7679" max="7679" width="12.85546875" style="863" customWidth="1"/>
    <col min="7680" max="7681" width="14.42578125" style="863" customWidth="1"/>
    <col min="7682" max="7682" width="11.5703125" style="863" customWidth="1"/>
    <col min="7683" max="7685" width="14.42578125" style="863" customWidth="1"/>
    <col min="7686" max="7686" width="11.5703125" style="863" customWidth="1"/>
    <col min="7687" max="7689" width="14.42578125" style="863" customWidth="1"/>
    <col min="7690" max="7691" width="11.5703125" style="863" customWidth="1"/>
    <col min="7692" max="7694" width="14.42578125" style="863" customWidth="1"/>
    <col min="7695" max="7695" width="11.85546875" style="863" customWidth="1"/>
    <col min="7696" max="7932" width="10.28515625" style="863"/>
    <col min="7933" max="7933" width="7.7109375" style="863" customWidth="1"/>
    <col min="7934" max="7934" width="51.5703125" style="863" customWidth="1"/>
    <col min="7935" max="7935" width="12.85546875" style="863" customWidth="1"/>
    <col min="7936" max="7937" width="14.42578125" style="863" customWidth="1"/>
    <col min="7938" max="7938" width="11.5703125" style="863" customWidth="1"/>
    <col min="7939" max="7941" width="14.42578125" style="863" customWidth="1"/>
    <col min="7942" max="7942" width="11.5703125" style="863" customWidth="1"/>
    <col min="7943" max="7945" width="14.42578125" style="863" customWidth="1"/>
    <col min="7946" max="7947" width="11.5703125" style="863" customWidth="1"/>
    <col min="7948" max="7950" width="14.42578125" style="863" customWidth="1"/>
    <col min="7951" max="7951" width="11.85546875" style="863" customWidth="1"/>
    <col min="7952" max="8188" width="10.28515625" style="863"/>
    <col min="8189" max="8189" width="7.7109375" style="863" customWidth="1"/>
    <col min="8190" max="8190" width="51.5703125" style="863" customWidth="1"/>
    <col min="8191" max="8191" width="12.85546875" style="863" customWidth="1"/>
    <col min="8192" max="8193" width="14.42578125" style="863" customWidth="1"/>
    <col min="8194" max="8194" width="11.5703125" style="863" customWidth="1"/>
    <col min="8195" max="8197" width="14.42578125" style="863" customWidth="1"/>
    <col min="8198" max="8198" width="11.5703125" style="863" customWidth="1"/>
    <col min="8199" max="8201" width="14.42578125" style="863" customWidth="1"/>
    <col min="8202" max="8203" width="11.5703125" style="863" customWidth="1"/>
    <col min="8204" max="8206" width="14.42578125" style="863" customWidth="1"/>
    <col min="8207" max="8207" width="11.85546875" style="863" customWidth="1"/>
    <col min="8208" max="8444" width="10.28515625" style="863"/>
    <col min="8445" max="8445" width="7.7109375" style="863" customWidth="1"/>
    <col min="8446" max="8446" width="51.5703125" style="863" customWidth="1"/>
    <col min="8447" max="8447" width="12.85546875" style="863" customWidth="1"/>
    <col min="8448" max="8449" width="14.42578125" style="863" customWidth="1"/>
    <col min="8450" max="8450" width="11.5703125" style="863" customWidth="1"/>
    <col min="8451" max="8453" width="14.42578125" style="863" customWidth="1"/>
    <col min="8454" max="8454" width="11.5703125" style="863" customWidth="1"/>
    <col min="8455" max="8457" width="14.42578125" style="863" customWidth="1"/>
    <col min="8458" max="8459" width="11.5703125" style="863" customWidth="1"/>
    <col min="8460" max="8462" width="14.42578125" style="863" customWidth="1"/>
    <col min="8463" max="8463" width="11.85546875" style="863" customWidth="1"/>
    <col min="8464" max="8700" width="10.28515625" style="863"/>
    <col min="8701" max="8701" width="7.7109375" style="863" customWidth="1"/>
    <col min="8702" max="8702" width="51.5703125" style="863" customWidth="1"/>
    <col min="8703" max="8703" width="12.85546875" style="863" customWidth="1"/>
    <col min="8704" max="8705" width="14.42578125" style="863" customWidth="1"/>
    <col min="8706" max="8706" width="11.5703125" style="863" customWidth="1"/>
    <col min="8707" max="8709" width="14.42578125" style="863" customWidth="1"/>
    <col min="8710" max="8710" width="11.5703125" style="863" customWidth="1"/>
    <col min="8711" max="8713" width="14.42578125" style="863" customWidth="1"/>
    <col min="8714" max="8715" width="11.5703125" style="863" customWidth="1"/>
    <col min="8716" max="8718" width="14.42578125" style="863" customWidth="1"/>
    <col min="8719" max="8719" width="11.85546875" style="863" customWidth="1"/>
    <col min="8720" max="8956" width="10.28515625" style="863"/>
    <col min="8957" max="8957" width="7.7109375" style="863" customWidth="1"/>
    <col min="8958" max="8958" width="51.5703125" style="863" customWidth="1"/>
    <col min="8959" max="8959" width="12.85546875" style="863" customWidth="1"/>
    <col min="8960" max="8961" width="14.42578125" style="863" customWidth="1"/>
    <col min="8962" max="8962" width="11.5703125" style="863" customWidth="1"/>
    <col min="8963" max="8965" width="14.42578125" style="863" customWidth="1"/>
    <col min="8966" max="8966" width="11.5703125" style="863" customWidth="1"/>
    <col min="8967" max="8969" width="14.42578125" style="863" customWidth="1"/>
    <col min="8970" max="8971" width="11.5703125" style="863" customWidth="1"/>
    <col min="8972" max="8974" width="14.42578125" style="863" customWidth="1"/>
    <col min="8975" max="8975" width="11.85546875" style="863" customWidth="1"/>
    <col min="8976" max="9212" width="10.28515625" style="863"/>
    <col min="9213" max="9213" width="7.7109375" style="863" customWidth="1"/>
    <col min="9214" max="9214" width="51.5703125" style="863" customWidth="1"/>
    <col min="9215" max="9215" width="12.85546875" style="863" customWidth="1"/>
    <col min="9216" max="9217" width="14.42578125" style="863" customWidth="1"/>
    <col min="9218" max="9218" width="11.5703125" style="863" customWidth="1"/>
    <col min="9219" max="9221" width="14.42578125" style="863" customWidth="1"/>
    <col min="9222" max="9222" width="11.5703125" style="863" customWidth="1"/>
    <col min="9223" max="9225" width="14.42578125" style="863" customWidth="1"/>
    <col min="9226" max="9227" width="11.5703125" style="863" customWidth="1"/>
    <col min="9228" max="9230" width="14.42578125" style="863" customWidth="1"/>
    <col min="9231" max="9231" width="11.85546875" style="863" customWidth="1"/>
    <col min="9232" max="9468" width="10.28515625" style="863"/>
    <col min="9469" max="9469" width="7.7109375" style="863" customWidth="1"/>
    <col min="9470" max="9470" width="51.5703125" style="863" customWidth="1"/>
    <col min="9471" max="9471" width="12.85546875" style="863" customWidth="1"/>
    <col min="9472" max="9473" width="14.42578125" style="863" customWidth="1"/>
    <col min="9474" max="9474" width="11.5703125" style="863" customWidth="1"/>
    <col min="9475" max="9477" width="14.42578125" style="863" customWidth="1"/>
    <col min="9478" max="9478" width="11.5703125" style="863" customWidth="1"/>
    <col min="9479" max="9481" width="14.42578125" style="863" customWidth="1"/>
    <col min="9482" max="9483" width="11.5703125" style="863" customWidth="1"/>
    <col min="9484" max="9486" width="14.42578125" style="863" customWidth="1"/>
    <col min="9487" max="9487" width="11.85546875" style="863" customWidth="1"/>
    <col min="9488" max="9724" width="10.28515625" style="863"/>
    <col min="9725" max="9725" width="7.7109375" style="863" customWidth="1"/>
    <col min="9726" max="9726" width="51.5703125" style="863" customWidth="1"/>
    <col min="9727" max="9727" width="12.85546875" style="863" customWidth="1"/>
    <col min="9728" max="9729" width="14.42578125" style="863" customWidth="1"/>
    <col min="9730" max="9730" width="11.5703125" style="863" customWidth="1"/>
    <col min="9731" max="9733" width="14.42578125" style="863" customWidth="1"/>
    <col min="9734" max="9734" width="11.5703125" style="863" customWidth="1"/>
    <col min="9735" max="9737" width="14.42578125" style="863" customWidth="1"/>
    <col min="9738" max="9739" width="11.5703125" style="863" customWidth="1"/>
    <col min="9740" max="9742" width="14.42578125" style="863" customWidth="1"/>
    <col min="9743" max="9743" width="11.85546875" style="863" customWidth="1"/>
    <col min="9744" max="9980" width="10.28515625" style="863"/>
    <col min="9981" max="9981" width="7.7109375" style="863" customWidth="1"/>
    <col min="9982" max="9982" width="51.5703125" style="863" customWidth="1"/>
    <col min="9983" max="9983" width="12.85546875" style="863" customWidth="1"/>
    <col min="9984" max="9985" width="14.42578125" style="863" customWidth="1"/>
    <col min="9986" max="9986" width="11.5703125" style="863" customWidth="1"/>
    <col min="9987" max="9989" width="14.42578125" style="863" customWidth="1"/>
    <col min="9990" max="9990" width="11.5703125" style="863" customWidth="1"/>
    <col min="9991" max="9993" width="14.42578125" style="863" customWidth="1"/>
    <col min="9994" max="9995" width="11.5703125" style="863" customWidth="1"/>
    <col min="9996" max="9998" width="14.42578125" style="863" customWidth="1"/>
    <col min="9999" max="9999" width="11.85546875" style="863" customWidth="1"/>
    <col min="10000" max="10236" width="10.28515625" style="863"/>
    <col min="10237" max="10237" width="7.7109375" style="863" customWidth="1"/>
    <col min="10238" max="10238" width="51.5703125" style="863" customWidth="1"/>
    <col min="10239" max="10239" width="12.85546875" style="863" customWidth="1"/>
    <col min="10240" max="10241" width="14.42578125" style="863" customWidth="1"/>
    <col min="10242" max="10242" width="11.5703125" style="863" customWidth="1"/>
    <col min="10243" max="10245" width="14.42578125" style="863" customWidth="1"/>
    <col min="10246" max="10246" width="11.5703125" style="863" customWidth="1"/>
    <col min="10247" max="10249" width="14.42578125" style="863" customWidth="1"/>
    <col min="10250" max="10251" width="11.5703125" style="863" customWidth="1"/>
    <col min="10252" max="10254" width="14.42578125" style="863" customWidth="1"/>
    <col min="10255" max="10255" width="11.85546875" style="863" customWidth="1"/>
    <col min="10256" max="10492" width="10.28515625" style="863"/>
    <col min="10493" max="10493" width="7.7109375" style="863" customWidth="1"/>
    <col min="10494" max="10494" width="51.5703125" style="863" customWidth="1"/>
    <col min="10495" max="10495" width="12.85546875" style="863" customWidth="1"/>
    <col min="10496" max="10497" width="14.42578125" style="863" customWidth="1"/>
    <col min="10498" max="10498" width="11.5703125" style="863" customWidth="1"/>
    <col min="10499" max="10501" width="14.42578125" style="863" customWidth="1"/>
    <col min="10502" max="10502" width="11.5703125" style="863" customWidth="1"/>
    <col min="10503" max="10505" width="14.42578125" style="863" customWidth="1"/>
    <col min="10506" max="10507" width="11.5703125" style="863" customWidth="1"/>
    <col min="10508" max="10510" width="14.42578125" style="863" customWidth="1"/>
    <col min="10511" max="10511" width="11.85546875" style="863" customWidth="1"/>
    <col min="10512" max="10748" width="10.28515625" style="863"/>
    <col min="10749" max="10749" width="7.7109375" style="863" customWidth="1"/>
    <col min="10750" max="10750" width="51.5703125" style="863" customWidth="1"/>
    <col min="10751" max="10751" width="12.85546875" style="863" customWidth="1"/>
    <col min="10752" max="10753" width="14.42578125" style="863" customWidth="1"/>
    <col min="10754" max="10754" width="11.5703125" style="863" customWidth="1"/>
    <col min="10755" max="10757" width="14.42578125" style="863" customWidth="1"/>
    <col min="10758" max="10758" width="11.5703125" style="863" customWidth="1"/>
    <col min="10759" max="10761" width="14.42578125" style="863" customWidth="1"/>
    <col min="10762" max="10763" width="11.5703125" style="863" customWidth="1"/>
    <col min="10764" max="10766" width="14.42578125" style="863" customWidth="1"/>
    <col min="10767" max="10767" width="11.85546875" style="863" customWidth="1"/>
    <col min="10768" max="11004" width="10.28515625" style="863"/>
    <col min="11005" max="11005" width="7.7109375" style="863" customWidth="1"/>
    <col min="11006" max="11006" width="51.5703125" style="863" customWidth="1"/>
    <col min="11007" max="11007" width="12.85546875" style="863" customWidth="1"/>
    <col min="11008" max="11009" width="14.42578125" style="863" customWidth="1"/>
    <col min="11010" max="11010" width="11.5703125" style="863" customWidth="1"/>
    <col min="11011" max="11013" width="14.42578125" style="863" customWidth="1"/>
    <col min="11014" max="11014" width="11.5703125" style="863" customWidth="1"/>
    <col min="11015" max="11017" width="14.42578125" style="863" customWidth="1"/>
    <col min="11018" max="11019" width="11.5703125" style="863" customWidth="1"/>
    <col min="11020" max="11022" width="14.42578125" style="863" customWidth="1"/>
    <col min="11023" max="11023" width="11.85546875" style="863" customWidth="1"/>
    <col min="11024" max="11260" width="10.28515625" style="863"/>
    <col min="11261" max="11261" width="7.7109375" style="863" customWidth="1"/>
    <col min="11262" max="11262" width="51.5703125" style="863" customWidth="1"/>
    <col min="11263" max="11263" width="12.85546875" style="863" customWidth="1"/>
    <col min="11264" max="11265" width="14.42578125" style="863" customWidth="1"/>
    <col min="11266" max="11266" width="11.5703125" style="863" customWidth="1"/>
    <col min="11267" max="11269" width="14.42578125" style="863" customWidth="1"/>
    <col min="11270" max="11270" width="11.5703125" style="863" customWidth="1"/>
    <col min="11271" max="11273" width="14.42578125" style="863" customWidth="1"/>
    <col min="11274" max="11275" width="11.5703125" style="863" customWidth="1"/>
    <col min="11276" max="11278" width="14.42578125" style="863" customWidth="1"/>
    <col min="11279" max="11279" width="11.85546875" style="863" customWidth="1"/>
    <col min="11280" max="11516" width="10.28515625" style="863"/>
    <col min="11517" max="11517" width="7.7109375" style="863" customWidth="1"/>
    <col min="11518" max="11518" width="51.5703125" style="863" customWidth="1"/>
    <col min="11519" max="11519" width="12.85546875" style="863" customWidth="1"/>
    <col min="11520" max="11521" width="14.42578125" style="863" customWidth="1"/>
    <col min="11522" max="11522" width="11.5703125" style="863" customWidth="1"/>
    <col min="11523" max="11525" width="14.42578125" style="863" customWidth="1"/>
    <col min="11526" max="11526" width="11.5703125" style="863" customWidth="1"/>
    <col min="11527" max="11529" width="14.42578125" style="863" customWidth="1"/>
    <col min="11530" max="11531" width="11.5703125" style="863" customWidth="1"/>
    <col min="11532" max="11534" width="14.42578125" style="863" customWidth="1"/>
    <col min="11535" max="11535" width="11.85546875" style="863" customWidth="1"/>
    <col min="11536" max="11772" width="10.28515625" style="863"/>
    <col min="11773" max="11773" width="7.7109375" style="863" customWidth="1"/>
    <col min="11774" max="11774" width="51.5703125" style="863" customWidth="1"/>
    <col min="11775" max="11775" width="12.85546875" style="863" customWidth="1"/>
    <col min="11776" max="11777" width="14.42578125" style="863" customWidth="1"/>
    <col min="11778" max="11778" width="11.5703125" style="863" customWidth="1"/>
    <col min="11779" max="11781" width="14.42578125" style="863" customWidth="1"/>
    <col min="11782" max="11782" width="11.5703125" style="863" customWidth="1"/>
    <col min="11783" max="11785" width="14.42578125" style="863" customWidth="1"/>
    <col min="11786" max="11787" width="11.5703125" style="863" customWidth="1"/>
    <col min="11788" max="11790" width="14.42578125" style="863" customWidth="1"/>
    <col min="11791" max="11791" width="11.85546875" style="863" customWidth="1"/>
    <col min="11792" max="12028" width="10.28515625" style="863"/>
    <col min="12029" max="12029" width="7.7109375" style="863" customWidth="1"/>
    <col min="12030" max="12030" width="51.5703125" style="863" customWidth="1"/>
    <col min="12031" max="12031" width="12.85546875" style="863" customWidth="1"/>
    <col min="12032" max="12033" width="14.42578125" style="863" customWidth="1"/>
    <col min="12034" max="12034" width="11.5703125" style="863" customWidth="1"/>
    <col min="12035" max="12037" width="14.42578125" style="863" customWidth="1"/>
    <col min="12038" max="12038" width="11.5703125" style="863" customWidth="1"/>
    <col min="12039" max="12041" width="14.42578125" style="863" customWidth="1"/>
    <col min="12042" max="12043" width="11.5703125" style="863" customWidth="1"/>
    <col min="12044" max="12046" width="14.42578125" style="863" customWidth="1"/>
    <col min="12047" max="12047" width="11.85546875" style="863" customWidth="1"/>
    <col min="12048" max="12284" width="10.28515625" style="863"/>
    <col min="12285" max="12285" width="7.7109375" style="863" customWidth="1"/>
    <col min="12286" max="12286" width="51.5703125" style="863" customWidth="1"/>
    <col min="12287" max="12287" width="12.85546875" style="863" customWidth="1"/>
    <col min="12288" max="12289" width="14.42578125" style="863" customWidth="1"/>
    <col min="12290" max="12290" width="11.5703125" style="863" customWidth="1"/>
    <col min="12291" max="12293" width="14.42578125" style="863" customWidth="1"/>
    <col min="12294" max="12294" width="11.5703125" style="863" customWidth="1"/>
    <col min="12295" max="12297" width="14.42578125" style="863" customWidth="1"/>
    <col min="12298" max="12299" width="11.5703125" style="863" customWidth="1"/>
    <col min="12300" max="12302" width="14.42578125" style="863" customWidth="1"/>
    <col min="12303" max="12303" width="11.85546875" style="863" customWidth="1"/>
    <col min="12304" max="12540" width="10.28515625" style="863"/>
    <col min="12541" max="12541" width="7.7109375" style="863" customWidth="1"/>
    <col min="12542" max="12542" width="51.5703125" style="863" customWidth="1"/>
    <col min="12543" max="12543" width="12.85546875" style="863" customWidth="1"/>
    <col min="12544" max="12545" width="14.42578125" style="863" customWidth="1"/>
    <col min="12546" max="12546" width="11.5703125" style="863" customWidth="1"/>
    <col min="12547" max="12549" width="14.42578125" style="863" customWidth="1"/>
    <col min="12550" max="12550" width="11.5703125" style="863" customWidth="1"/>
    <col min="12551" max="12553" width="14.42578125" style="863" customWidth="1"/>
    <col min="12554" max="12555" width="11.5703125" style="863" customWidth="1"/>
    <col min="12556" max="12558" width="14.42578125" style="863" customWidth="1"/>
    <col min="12559" max="12559" width="11.85546875" style="863" customWidth="1"/>
    <col min="12560" max="12796" width="10.28515625" style="863"/>
    <col min="12797" max="12797" width="7.7109375" style="863" customWidth="1"/>
    <col min="12798" max="12798" width="51.5703125" style="863" customWidth="1"/>
    <col min="12799" max="12799" width="12.85546875" style="863" customWidth="1"/>
    <col min="12800" max="12801" width="14.42578125" style="863" customWidth="1"/>
    <col min="12802" max="12802" width="11.5703125" style="863" customWidth="1"/>
    <col min="12803" max="12805" width="14.42578125" style="863" customWidth="1"/>
    <col min="12806" max="12806" width="11.5703125" style="863" customWidth="1"/>
    <col min="12807" max="12809" width="14.42578125" style="863" customWidth="1"/>
    <col min="12810" max="12811" width="11.5703125" style="863" customWidth="1"/>
    <col min="12812" max="12814" width="14.42578125" style="863" customWidth="1"/>
    <col min="12815" max="12815" width="11.85546875" style="863" customWidth="1"/>
    <col min="12816" max="13052" width="10.28515625" style="863"/>
    <col min="13053" max="13053" width="7.7109375" style="863" customWidth="1"/>
    <col min="13054" max="13054" width="51.5703125" style="863" customWidth="1"/>
    <col min="13055" max="13055" width="12.85546875" style="863" customWidth="1"/>
    <col min="13056" max="13057" width="14.42578125" style="863" customWidth="1"/>
    <col min="13058" max="13058" width="11.5703125" style="863" customWidth="1"/>
    <col min="13059" max="13061" width="14.42578125" style="863" customWidth="1"/>
    <col min="13062" max="13062" width="11.5703125" style="863" customWidth="1"/>
    <col min="13063" max="13065" width="14.42578125" style="863" customWidth="1"/>
    <col min="13066" max="13067" width="11.5703125" style="863" customWidth="1"/>
    <col min="13068" max="13070" width="14.42578125" style="863" customWidth="1"/>
    <col min="13071" max="13071" width="11.85546875" style="863" customWidth="1"/>
    <col min="13072" max="13308" width="10.28515625" style="863"/>
    <col min="13309" max="13309" width="7.7109375" style="863" customWidth="1"/>
    <col min="13310" max="13310" width="51.5703125" style="863" customWidth="1"/>
    <col min="13311" max="13311" width="12.85546875" style="863" customWidth="1"/>
    <col min="13312" max="13313" width="14.42578125" style="863" customWidth="1"/>
    <col min="13314" max="13314" width="11.5703125" style="863" customWidth="1"/>
    <col min="13315" max="13317" width="14.42578125" style="863" customWidth="1"/>
    <col min="13318" max="13318" width="11.5703125" style="863" customWidth="1"/>
    <col min="13319" max="13321" width="14.42578125" style="863" customWidth="1"/>
    <col min="13322" max="13323" width="11.5703125" style="863" customWidth="1"/>
    <col min="13324" max="13326" width="14.42578125" style="863" customWidth="1"/>
    <col min="13327" max="13327" width="11.85546875" style="863" customWidth="1"/>
    <col min="13328" max="13564" width="10.28515625" style="863"/>
    <col min="13565" max="13565" width="7.7109375" style="863" customWidth="1"/>
    <col min="13566" max="13566" width="51.5703125" style="863" customWidth="1"/>
    <col min="13567" max="13567" width="12.85546875" style="863" customWidth="1"/>
    <col min="13568" max="13569" width="14.42578125" style="863" customWidth="1"/>
    <col min="13570" max="13570" width="11.5703125" style="863" customWidth="1"/>
    <col min="13571" max="13573" width="14.42578125" style="863" customWidth="1"/>
    <col min="13574" max="13574" width="11.5703125" style="863" customWidth="1"/>
    <col min="13575" max="13577" width="14.42578125" style="863" customWidth="1"/>
    <col min="13578" max="13579" width="11.5703125" style="863" customWidth="1"/>
    <col min="13580" max="13582" width="14.42578125" style="863" customWidth="1"/>
    <col min="13583" max="13583" width="11.85546875" style="863" customWidth="1"/>
    <col min="13584" max="13820" width="10.28515625" style="863"/>
    <col min="13821" max="13821" width="7.7109375" style="863" customWidth="1"/>
    <col min="13822" max="13822" width="51.5703125" style="863" customWidth="1"/>
    <col min="13823" max="13823" width="12.85546875" style="863" customWidth="1"/>
    <col min="13824" max="13825" width="14.42578125" style="863" customWidth="1"/>
    <col min="13826" max="13826" width="11.5703125" style="863" customWidth="1"/>
    <col min="13827" max="13829" width="14.42578125" style="863" customWidth="1"/>
    <col min="13830" max="13830" width="11.5703125" style="863" customWidth="1"/>
    <col min="13831" max="13833" width="14.42578125" style="863" customWidth="1"/>
    <col min="13834" max="13835" width="11.5703125" style="863" customWidth="1"/>
    <col min="13836" max="13838" width="14.42578125" style="863" customWidth="1"/>
    <col min="13839" max="13839" width="11.85546875" style="863" customWidth="1"/>
    <col min="13840" max="14076" width="10.28515625" style="863"/>
    <col min="14077" max="14077" width="7.7109375" style="863" customWidth="1"/>
    <col min="14078" max="14078" width="51.5703125" style="863" customWidth="1"/>
    <col min="14079" max="14079" width="12.85546875" style="863" customWidth="1"/>
    <col min="14080" max="14081" width="14.42578125" style="863" customWidth="1"/>
    <col min="14082" max="14082" width="11.5703125" style="863" customWidth="1"/>
    <col min="14083" max="14085" width="14.42578125" style="863" customWidth="1"/>
    <col min="14086" max="14086" width="11.5703125" style="863" customWidth="1"/>
    <col min="14087" max="14089" width="14.42578125" style="863" customWidth="1"/>
    <col min="14090" max="14091" width="11.5703125" style="863" customWidth="1"/>
    <col min="14092" max="14094" width="14.42578125" style="863" customWidth="1"/>
    <col min="14095" max="14095" width="11.85546875" style="863" customWidth="1"/>
    <col min="14096" max="14332" width="10.28515625" style="863"/>
    <col min="14333" max="14333" width="7.7109375" style="863" customWidth="1"/>
    <col min="14334" max="14334" width="51.5703125" style="863" customWidth="1"/>
    <col min="14335" max="14335" width="12.85546875" style="863" customWidth="1"/>
    <col min="14336" max="14337" width="14.42578125" style="863" customWidth="1"/>
    <col min="14338" max="14338" width="11.5703125" style="863" customWidth="1"/>
    <col min="14339" max="14341" width="14.42578125" style="863" customWidth="1"/>
    <col min="14342" max="14342" width="11.5703125" style="863" customWidth="1"/>
    <col min="14343" max="14345" width="14.42578125" style="863" customWidth="1"/>
    <col min="14346" max="14347" width="11.5703125" style="863" customWidth="1"/>
    <col min="14348" max="14350" width="14.42578125" style="863" customWidth="1"/>
    <col min="14351" max="14351" width="11.85546875" style="863" customWidth="1"/>
    <col min="14352" max="14588" width="10.28515625" style="863"/>
    <col min="14589" max="14589" width="7.7109375" style="863" customWidth="1"/>
    <col min="14590" max="14590" width="51.5703125" style="863" customWidth="1"/>
    <col min="14591" max="14591" width="12.85546875" style="863" customWidth="1"/>
    <col min="14592" max="14593" width="14.42578125" style="863" customWidth="1"/>
    <col min="14594" max="14594" width="11.5703125" style="863" customWidth="1"/>
    <col min="14595" max="14597" width="14.42578125" style="863" customWidth="1"/>
    <col min="14598" max="14598" width="11.5703125" style="863" customWidth="1"/>
    <col min="14599" max="14601" width="14.42578125" style="863" customWidth="1"/>
    <col min="14602" max="14603" width="11.5703125" style="863" customWidth="1"/>
    <col min="14604" max="14606" width="14.42578125" style="863" customWidth="1"/>
    <col min="14607" max="14607" width="11.85546875" style="863" customWidth="1"/>
    <col min="14608" max="14844" width="10.28515625" style="863"/>
    <col min="14845" max="14845" width="7.7109375" style="863" customWidth="1"/>
    <col min="14846" max="14846" width="51.5703125" style="863" customWidth="1"/>
    <col min="14847" max="14847" width="12.85546875" style="863" customWidth="1"/>
    <col min="14848" max="14849" width="14.42578125" style="863" customWidth="1"/>
    <col min="14850" max="14850" width="11.5703125" style="863" customWidth="1"/>
    <col min="14851" max="14853" width="14.42578125" style="863" customWidth="1"/>
    <col min="14854" max="14854" width="11.5703125" style="863" customWidth="1"/>
    <col min="14855" max="14857" width="14.42578125" style="863" customWidth="1"/>
    <col min="14858" max="14859" width="11.5703125" style="863" customWidth="1"/>
    <col min="14860" max="14862" width="14.42578125" style="863" customWidth="1"/>
    <col min="14863" max="14863" width="11.85546875" style="863" customWidth="1"/>
    <col min="14864" max="15100" width="10.28515625" style="863"/>
    <col min="15101" max="15101" width="7.7109375" style="863" customWidth="1"/>
    <col min="15102" max="15102" width="51.5703125" style="863" customWidth="1"/>
    <col min="15103" max="15103" width="12.85546875" style="863" customWidth="1"/>
    <col min="15104" max="15105" width="14.42578125" style="863" customWidth="1"/>
    <col min="15106" max="15106" width="11.5703125" style="863" customWidth="1"/>
    <col min="15107" max="15109" width="14.42578125" style="863" customWidth="1"/>
    <col min="15110" max="15110" width="11.5703125" style="863" customWidth="1"/>
    <col min="15111" max="15113" width="14.42578125" style="863" customWidth="1"/>
    <col min="15114" max="15115" width="11.5703125" style="863" customWidth="1"/>
    <col min="15116" max="15118" width="14.42578125" style="863" customWidth="1"/>
    <col min="15119" max="15119" width="11.85546875" style="863" customWidth="1"/>
    <col min="15120" max="15356" width="10.28515625" style="863"/>
    <col min="15357" max="15357" width="7.7109375" style="863" customWidth="1"/>
    <col min="15358" max="15358" width="51.5703125" style="863" customWidth="1"/>
    <col min="15359" max="15359" width="12.85546875" style="863" customWidth="1"/>
    <col min="15360" max="15361" width="14.42578125" style="863" customWidth="1"/>
    <col min="15362" max="15362" width="11.5703125" style="863" customWidth="1"/>
    <col min="15363" max="15365" width="14.42578125" style="863" customWidth="1"/>
    <col min="15366" max="15366" width="11.5703125" style="863" customWidth="1"/>
    <col min="15367" max="15369" width="14.42578125" style="863" customWidth="1"/>
    <col min="15370" max="15371" width="11.5703125" style="863" customWidth="1"/>
    <col min="15372" max="15374" width="14.42578125" style="863" customWidth="1"/>
    <col min="15375" max="15375" width="11.85546875" style="863" customWidth="1"/>
    <col min="15376" max="15612" width="10.28515625" style="863"/>
    <col min="15613" max="15613" width="7.7109375" style="863" customWidth="1"/>
    <col min="15614" max="15614" width="51.5703125" style="863" customWidth="1"/>
    <col min="15615" max="15615" width="12.85546875" style="863" customWidth="1"/>
    <col min="15616" max="15617" width="14.42578125" style="863" customWidth="1"/>
    <col min="15618" max="15618" width="11.5703125" style="863" customWidth="1"/>
    <col min="15619" max="15621" width="14.42578125" style="863" customWidth="1"/>
    <col min="15622" max="15622" width="11.5703125" style="863" customWidth="1"/>
    <col min="15623" max="15625" width="14.42578125" style="863" customWidth="1"/>
    <col min="15626" max="15627" width="11.5703125" style="863" customWidth="1"/>
    <col min="15628" max="15630" width="14.42578125" style="863" customWidth="1"/>
    <col min="15631" max="15631" width="11.85546875" style="863" customWidth="1"/>
    <col min="15632" max="15868" width="10.28515625" style="863"/>
    <col min="15869" max="15869" width="7.7109375" style="863" customWidth="1"/>
    <col min="15870" max="15870" width="51.5703125" style="863" customWidth="1"/>
    <col min="15871" max="15871" width="12.85546875" style="863" customWidth="1"/>
    <col min="15872" max="15873" width="14.42578125" style="863" customWidth="1"/>
    <col min="15874" max="15874" width="11.5703125" style="863" customWidth="1"/>
    <col min="15875" max="15877" width="14.42578125" style="863" customWidth="1"/>
    <col min="15878" max="15878" width="11.5703125" style="863" customWidth="1"/>
    <col min="15879" max="15881" width="14.42578125" style="863" customWidth="1"/>
    <col min="15882" max="15883" width="11.5703125" style="863" customWidth="1"/>
    <col min="15884" max="15886" width="14.42578125" style="863" customWidth="1"/>
    <col min="15887" max="15887" width="11.85546875" style="863" customWidth="1"/>
    <col min="15888" max="16124" width="10.28515625" style="863"/>
    <col min="16125" max="16125" width="7.7109375" style="863" customWidth="1"/>
    <col min="16126" max="16126" width="51.5703125" style="863" customWidth="1"/>
    <col min="16127" max="16127" width="12.85546875" style="863" customWidth="1"/>
    <col min="16128" max="16129" width="14.42578125" style="863" customWidth="1"/>
    <col min="16130" max="16130" width="11.5703125" style="863" customWidth="1"/>
    <col min="16131" max="16133" width="14.42578125" style="863" customWidth="1"/>
    <col min="16134" max="16134" width="11.5703125" style="863" customWidth="1"/>
    <col min="16135" max="16137" width="14.42578125" style="863" customWidth="1"/>
    <col min="16138" max="16139" width="11.5703125" style="863" customWidth="1"/>
    <col min="16140" max="16142" width="14.42578125" style="863" customWidth="1"/>
    <col min="16143" max="16143" width="11.85546875" style="863" customWidth="1"/>
    <col min="16144" max="16384" width="10.28515625" style="863"/>
  </cols>
  <sheetData>
    <row r="1" spans="1:15" ht="20.25" x14ac:dyDescent="0.2">
      <c r="A1" s="860" t="s">
        <v>821</v>
      </c>
      <c r="B1" s="861"/>
      <c r="C1" s="862"/>
      <c r="D1" s="862"/>
      <c r="E1" s="862"/>
      <c r="F1" s="861"/>
      <c r="G1" s="861"/>
      <c r="H1" s="861"/>
      <c r="I1" s="861"/>
      <c r="J1" s="861"/>
      <c r="K1" s="861"/>
      <c r="L1" s="861"/>
      <c r="M1" s="861"/>
      <c r="N1" s="861"/>
      <c r="O1" s="861"/>
    </row>
    <row r="2" spans="1:15" ht="27.75" customHeight="1" thickBot="1" x14ac:dyDescent="0.3">
      <c r="A2" s="329"/>
      <c r="B2" s="329"/>
      <c r="C2" s="329"/>
      <c r="D2" s="329"/>
      <c r="E2" s="329"/>
      <c r="F2" s="864"/>
      <c r="G2" s="864"/>
      <c r="H2" s="864"/>
      <c r="I2" s="864"/>
      <c r="J2" s="864"/>
      <c r="K2" s="864"/>
      <c r="L2" s="864"/>
      <c r="M2" s="864"/>
      <c r="N2" s="864"/>
      <c r="O2" s="864" t="s">
        <v>666</v>
      </c>
    </row>
    <row r="3" spans="1:15" ht="23.25" customHeight="1" thickTop="1" x14ac:dyDescent="0.2">
      <c r="A3" s="1571" t="s">
        <v>247</v>
      </c>
      <c r="B3" s="1574" t="s">
        <v>818</v>
      </c>
      <c r="C3" s="1579" t="s">
        <v>307</v>
      </c>
      <c r="D3" s="1580"/>
      <c r="E3" s="1580"/>
      <c r="F3" s="1581"/>
      <c r="G3" s="1579" t="s">
        <v>306</v>
      </c>
      <c r="H3" s="1580"/>
      <c r="I3" s="1580"/>
      <c r="J3" s="1581"/>
      <c r="K3" s="1579" t="s">
        <v>643</v>
      </c>
      <c r="L3" s="1580"/>
      <c r="M3" s="1580"/>
      <c r="N3" s="1580"/>
      <c r="O3" s="1582"/>
    </row>
    <row r="4" spans="1:15" ht="23.25" customHeight="1" x14ac:dyDescent="0.2">
      <c r="A4" s="1572"/>
      <c r="B4" s="1575"/>
      <c r="C4" s="1557" t="s">
        <v>469</v>
      </c>
      <c r="D4" s="1558"/>
      <c r="E4" s="1559"/>
      <c r="F4" s="1577" t="s">
        <v>445</v>
      </c>
      <c r="G4" s="1557" t="s">
        <v>469</v>
      </c>
      <c r="H4" s="1558"/>
      <c r="I4" s="1559"/>
      <c r="J4" s="1577" t="s">
        <v>445</v>
      </c>
      <c r="K4" s="1557" t="s">
        <v>469</v>
      </c>
      <c r="L4" s="1558"/>
      <c r="M4" s="1558"/>
      <c r="N4" s="1559"/>
      <c r="O4" s="1225"/>
    </row>
    <row r="5" spans="1:15" ht="54" customHeight="1" x14ac:dyDescent="0.2">
      <c r="A5" s="1573"/>
      <c r="B5" s="1576"/>
      <c r="C5" s="865" t="s">
        <v>819</v>
      </c>
      <c r="D5" s="865" t="s">
        <v>820</v>
      </c>
      <c r="E5" s="865" t="s">
        <v>448</v>
      </c>
      <c r="F5" s="1578"/>
      <c r="G5" s="865" t="s">
        <v>819</v>
      </c>
      <c r="H5" s="865" t="s">
        <v>820</v>
      </c>
      <c r="I5" s="865" t="s">
        <v>448</v>
      </c>
      <c r="J5" s="1578"/>
      <c r="K5" s="1001" t="s">
        <v>918</v>
      </c>
      <c r="L5" s="1001" t="s">
        <v>919</v>
      </c>
      <c r="M5" s="865" t="s">
        <v>820</v>
      </c>
      <c r="N5" s="865" t="s">
        <v>448</v>
      </c>
      <c r="O5" s="1226" t="s">
        <v>445</v>
      </c>
    </row>
    <row r="6" spans="1:15" s="870" customFormat="1" ht="13.5" customHeight="1" thickBot="1" x14ac:dyDescent="0.3">
      <c r="A6" s="866">
        <v>1</v>
      </c>
      <c r="B6" s="867">
        <v>2</v>
      </c>
      <c r="C6" s="868">
        <v>3</v>
      </c>
      <c r="D6" s="869">
        <v>4</v>
      </c>
      <c r="E6" s="868">
        <v>5</v>
      </c>
      <c r="F6" s="869">
        <v>6</v>
      </c>
      <c r="G6" s="868">
        <v>7</v>
      </c>
      <c r="H6" s="869">
        <v>8</v>
      </c>
      <c r="I6" s="868">
        <v>9</v>
      </c>
      <c r="J6" s="869">
        <v>10</v>
      </c>
      <c r="K6" s="868">
        <v>11</v>
      </c>
      <c r="L6" s="869">
        <v>12</v>
      </c>
      <c r="M6" s="869">
        <v>13</v>
      </c>
      <c r="N6" s="869">
        <v>14</v>
      </c>
      <c r="O6" s="1223">
        <v>15</v>
      </c>
    </row>
    <row r="7" spans="1:15" s="870" customFormat="1" ht="30.75" thickTop="1" x14ac:dyDescent="0.25">
      <c r="A7" s="890" t="s">
        <v>709</v>
      </c>
      <c r="B7" s="887" t="s">
        <v>78</v>
      </c>
      <c r="C7" s="885">
        <v>0</v>
      </c>
      <c r="D7" s="886">
        <v>0</v>
      </c>
      <c r="E7" s="885">
        <v>0</v>
      </c>
      <c r="F7" s="886">
        <v>0</v>
      </c>
      <c r="G7" s="885">
        <v>199751950</v>
      </c>
      <c r="H7" s="886">
        <v>0</v>
      </c>
      <c r="I7" s="885">
        <v>199751950</v>
      </c>
      <c r="J7" s="886">
        <v>199751950</v>
      </c>
      <c r="K7" s="885">
        <v>175048825</v>
      </c>
      <c r="L7" s="885">
        <v>0</v>
      </c>
      <c r="M7" s="886">
        <v>0</v>
      </c>
      <c r="N7" s="886">
        <v>175048825</v>
      </c>
      <c r="O7" s="1224">
        <v>175048825</v>
      </c>
    </row>
    <row r="8" spans="1:15" s="870" customFormat="1" ht="30" x14ac:dyDescent="0.25">
      <c r="A8" s="891" t="s">
        <v>710</v>
      </c>
      <c r="B8" s="888" t="s">
        <v>695</v>
      </c>
      <c r="C8" s="246">
        <v>0</v>
      </c>
      <c r="D8" s="234">
        <v>0</v>
      </c>
      <c r="E8" s="246">
        <v>0</v>
      </c>
      <c r="F8" s="234">
        <v>0</v>
      </c>
      <c r="G8" s="246">
        <v>0</v>
      </c>
      <c r="H8" s="234">
        <v>0</v>
      </c>
      <c r="I8" s="246">
        <v>0</v>
      </c>
      <c r="J8" s="234">
        <v>0</v>
      </c>
      <c r="K8" s="246">
        <v>561191808</v>
      </c>
      <c r="L8" s="246">
        <v>0</v>
      </c>
      <c r="M8" s="234">
        <v>86258840</v>
      </c>
      <c r="N8" s="234">
        <v>647450648</v>
      </c>
      <c r="O8" s="1121">
        <v>647450648</v>
      </c>
    </row>
    <row r="9" spans="1:15" s="870" customFormat="1" ht="30" x14ac:dyDescent="0.25">
      <c r="A9" s="891" t="s">
        <v>711</v>
      </c>
      <c r="B9" s="888" t="s">
        <v>79</v>
      </c>
      <c r="C9" s="246">
        <v>0</v>
      </c>
      <c r="D9" s="234">
        <v>0</v>
      </c>
      <c r="E9" s="246">
        <v>0</v>
      </c>
      <c r="F9" s="234">
        <v>0</v>
      </c>
      <c r="G9" s="246">
        <v>230000000</v>
      </c>
      <c r="H9" s="234">
        <v>0</v>
      </c>
      <c r="I9" s="246">
        <v>230000000</v>
      </c>
      <c r="J9" s="234">
        <v>230000000</v>
      </c>
      <c r="K9" s="246">
        <v>222734354</v>
      </c>
      <c r="L9" s="246">
        <v>0</v>
      </c>
      <c r="M9" s="234">
        <v>0</v>
      </c>
      <c r="N9" s="234">
        <v>222734354</v>
      </c>
      <c r="O9" s="1121">
        <v>222734354</v>
      </c>
    </row>
    <row r="10" spans="1:15" s="870" customFormat="1" ht="45" x14ac:dyDescent="0.25">
      <c r="A10" s="891" t="s">
        <v>712</v>
      </c>
      <c r="B10" s="888" t="s">
        <v>80</v>
      </c>
      <c r="C10" s="246">
        <v>0</v>
      </c>
      <c r="D10" s="234">
        <v>0</v>
      </c>
      <c r="E10" s="246">
        <v>0</v>
      </c>
      <c r="F10" s="234">
        <v>0</v>
      </c>
      <c r="G10" s="246">
        <v>59208000</v>
      </c>
      <c r="H10" s="234">
        <v>0</v>
      </c>
      <c r="I10" s="246">
        <v>59208000</v>
      </c>
      <c r="J10" s="234">
        <v>59208000</v>
      </c>
      <c r="K10" s="246">
        <v>36294820</v>
      </c>
      <c r="L10" s="246">
        <v>0</v>
      </c>
      <c r="M10" s="234">
        <v>0</v>
      </c>
      <c r="N10" s="234">
        <v>36294820</v>
      </c>
      <c r="O10" s="1121">
        <v>38737020</v>
      </c>
    </row>
    <row r="11" spans="1:15" s="870" customFormat="1" ht="30" x14ac:dyDescent="0.25">
      <c r="A11" s="892" t="s">
        <v>713</v>
      </c>
      <c r="B11" s="889" t="s">
        <v>812</v>
      </c>
      <c r="C11" s="883">
        <v>0</v>
      </c>
      <c r="D11" s="884">
        <v>0</v>
      </c>
      <c r="E11" s="248">
        <v>0</v>
      </c>
      <c r="F11" s="232">
        <v>0</v>
      </c>
      <c r="G11" s="248">
        <v>0</v>
      </c>
      <c r="H11" s="232">
        <v>0</v>
      </c>
      <c r="I11" s="248">
        <v>0</v>
      </c>
      <c r="J11" s="232">
        <v>0</v>
      </c>
      <c r="K11" s="248">
        <v>0</v>
      </c>
      <c r="L11" s="248">
        <v>59699988</v>
      </c>
      <c r="M11" s="232">
        <v>0</v>
      </c>
      <c r="N11" s="232">
        <v>59699988</v>
      </c>
      <c r="O11" s="1113">
        <v>48682751</v>
      </c>
    </row>
    <row r="12" spans="1:15" s="875" customFormat="1" ht="45.75" thickBot="1" x14ac:dyDescent="0.3">
      <c r="A12" s="871" t="s">
        <v>916</v>
      </c>
      <c r="B12" s="872" t="s">
        <v>813</v>
      </c>
      <c r="C12" s="873">
        <v>0</v>
      </c>
      <c r="D12" s="873">
        <v>0</v>
      </c>
      <c r="E12" s="874">
        <v>0</v>
      </c>
      <c r="F12" s="298">
        <v>0</v>
      </c>
      <c r="G12" s="972">
        <v>0</v>
      </c>
      <c r="H12" s="875">
        <v>0</v>
      </c>
      <c r="I12" s="874">
        <v>0</v>
      </c>
      <c r="J12" s="972">
        <v>0</v>
      </c>
      <c r="K12" s="1227">
        <v>0</v>
      </c>
      <c r="L12" s="298">
        <v>2154257063</v>
      </c>
      <c r="M12" s="298">
        <v>885639015</v>
      </c>
      <c r="N12" s="298">
        <v>3039896078</v>
      </c>
      <c r="O12" s="1228">
        <v>3039896078</v>
      </c>
    </row>
    <row r="13" spans="1:15" s="878" customFormat="1" ht="46.5" customHeight="1" thickTop="1" thickBot="1" x14ac:dyDescent="0.3">
      <c r="A13" s="1569" t="s">
        <v>5</v>
      </c>
      <c r="B13" s="1570"/>
      <c r="C13" s="876">
        <v>0</v>
      </c>
      <c r="D13" s="877">
        <v>0</v>
      </c>
      <c r="E13" s="877">
        <v>0</v>
      </c>
      <c r="F13" s="877">
        <v>0</v>
      </c>
      <c r="G13" s="876">
        <v>488959950</v>
      </c>
      <c r="H13" s="877">
        <v>0</v>
      </c>
      <c r="I13" s="877">
        <v>488959950</v>
      </c>
      <c r="J13" s="877">
        <v>488959950</v>
      </c>
      <c r="K13" s="876">
        <v>995269807</v>
      </c>
      <c r="L13" s="876">
        <v>2213957051</v>
      </c>
      <c r="M13" s="877">
        <v>971897855</v>
      </c>
      <c r="N13" s="877">
        <v>4181124713</v>
      </c>
      <c r="O13" s="1229">
        <v>4172549676</v>
      </c>
    </row>
    <row r="14" spans="1:15" s="870" customFormat="1" ht="31.5" customHeight="1" thickTop="1" x14ac:dyDescent="0.2">
      <c r="A14" s="879"/>
      <c r="B14" s="879"/>
      <c r="C14" s="863"/>
      <c r="D14" s="863"/>
      <c r="E14" s="863"/>
      <c r="F14" s="863"/>
      <c r="G14" s="863"/>
      <c r="H14" s="863"/>
      <c r="I14" s="863"/>
      <c r="J14" s="863"/>
      <c r="K14" s="863"/>
      <c r="L14" s="863"/>
      <c r="M14" s="863"/>
      <c r="N14" s="863"/>
      <c r="O14" s="863"/>
    </row>
    <row r="15" spans="1:15" s="870" customFormat="1" ht="31.5" customHeight="1" x14ac:dyDescent="0.2">
      <c r="A15" s="879"/>
      <c r="B15" s="879"/>
      <c r="C15" s="863"/>
      <c r="D15" s="863"/>
      <c r="E15" s="863"/>
      <c r="F15" s="863"/>
      <c r="G15" s="863"/>
      <c r="H15" s="863"/>
      <c r="I15" s="863"/>
      <c r="J15" s="863"/>
      <c r="K15" s="863"/>
      <c r="L15" s="863"/>
      <c r="M15" s="863"/>
      <c r="N15" s="863"/>
      <c r="O15" s="863"/>
    </row>
    <row r="16" spans="1:15" s="870" customFormat="1" ht="31.5" customHeight="1" x14ac:dyDescent="0.2">
      <c r="A16" s="879"/>
      <c r="B16" s="879"/>
      <c r="C16" s="863"/>
      <c r="D16" s="863"/>
      <c r="E16" s="863"/>
      <c r="F16" s="863"/>
      <c r="G16" s="863"/>
      <c r="H16" s="863"/>
      <c r="I16" s="863"/>
      <c r="J16" s="863"/>
      <c r="K16" s="863"/>
      <c r="L16" s="863"/>
      <c r="M16" s="863"/>
      <c r="N16" s="863"/>
      <c r="O16" s="863"/>
    </row>
    <row r="17" spans="1:15" s="870" customFormat="1" ht="31.5" customHeight="1" x14ac:dyDescent="0.2">
      <c r="A17" s="879"/>
      <c r="B17" s="879"/>
      <c r="C17" s="863"/>
      <c r="D17" s="863"/>
      <c r="E17" s="863"/>
      <c r="F17" s="863"/>
      <c r="G17" s="863"/>
      <c r="H17" s="863"/>
      <c r="I17" s="863"/>
      <c r="J17" s="863"/>
      <c r="K17" s="863"/>
      <c r="L17" s="863"/>
      <c r="M17" s="863"/>
      <c r="N17" s="863"/>
      <c r="O17" s="863"/>
    </row>
    <row r="18" spans="1:15" s="870" customFormat="1" ht="31.5" customHeight="1" x14ac:dyDescent="0.2">
      <c r="A18" s="879"/>
      <c r="B18" s="879"/>
      <c r="C18" s="863"/>
      <c r="D18" s="863"/>
      <c r="E18" s="863"/>
      <c r="F18" s="863"/>
      <c r="G18" s="863"/>
      <c r="H18" s="863"/>
      <c r="I18" s="863"/>
      <c r="J18" s="863"/>
      <c r="K18" s="863"/>
      <c r="L18" s="863"/>
      <c r="M18" s="863"/>
      <c r="N18" s="863"/>
      <c r="O18" s="863"/>
    </row>
    <row r="19" spans="1:15" s="870" customFormat="1" ht="31.5" customHeight="1" x14ac:dyDescent="0.2">
      <c r="A19" s="879"/>
      <c r="B19" s="879"/>
      <c r="C19" s="863"/>
      <c r="D19" s="863"/>
      <c r="E19" s="863"/>
      <c r="F19" s="863"/>
      <c r="G19" s="863"/>
      <c r="H19" s="863"/>
      <c r="I19" s="863"/>
      <c r="J19" s="863"/>
      <c r="K19" s="863"/>
      <c r="L19" s="863"/>
      <c r="M19" s="863"/>
      <c r="N19" s="863"/>
      <c r="O19" s="863"/>
    </row>
    <row r="20" spans="1:15" s="880" customFormat="1" ht="31.5" customHeight="1" x14ac:dyDescent="0.2">
      <c r="A20" s="879"/>
      <c r="B20" s="879"/>
      <c r="C20" s="863"/>
      <c r="D20" s="863"/>
      <c r="E20" s="863"/>
      <c r="F20" s="863"/>
      <c r="G20" s="863"/>
      <c r="H20" s="863"/>
      <c r="I20" s="863"/>
      <c r="J20" s="863"/>
      <c r="K20" s="863"/>
      <c r="L20" s="863"/>
      <c r="M20" s="863"/>
      <c r="N20" s="863"/>
      <c r="O20" s="863"/>
    </row>
    <row r="21" spans="1:15" s="870" customFormat="1" ht="31.5" customHeight="1" x14ac:dyDescent="0.2">
      <c r="A21" s="879"/>
      <c r="B21" s="879"/>
      <c r="C21" s="863"/>
      <c r="D21" s="863"/>
      <c r="E21" s="863"/>
      <c r="F21" s="863"/>
      <c r="G21" s="863"/>
      <c r="H21" s="863"/>
      <c r="I21" s="863"/>
      <c r="J21" s="863"/>
      <c r="K21" s="863"/>
      <c r="L21" s="863"/>
      <c r="M21" s="863"/>
      <c r="N21" s="863"/>
      <c r="O21" s="863"/>
    </row>
    <row r="22" spans="1:15" s="870" customFormat="1" ht="31.5" customHeight="1" x14ac:dyDescent="0.2">
      <c r="A22" s="879"/>
      <c r="B22" s="879"/>
      <c r="C22" s="863"/>
      <c r="D22" s="863"/>
      <c r="E22" s="863"/>
      <c r="F22" s="863"/>
      <c r="G22" s="863"/>
      <c r="H22" s="863"/>
      <c r="I22" s="863"/>
      <c r="J22" s="863"/>
      <c r="K22" s="863"/>
      <c r="L22" s="863"/>
      <c r="M22" s="863"/>
      <c r="N22" s="863"/>
      <c r="O22" s="863"/>
    </row>
    <row r="23" spans="1:15" s="870" customFormat="1" ht="31.5" customHeight="1" x14ac:dyDescent="0.2">
      <c r="A23" s="879"/>
      <c r="B23" s="879"/>
      <c r="C23" s="863"/>
      <c r="D23" s="863"/>
      <c r="E23" s="863"/>
      <c r="F23" s="863"/>
      <c r="G23" s="863"/>
      <c r="H23" s="863"/>
      <c r="I23" s="863"/>
      <c r="J23" s="863"/>
      <c r="K23" s="863"/>
      <c r="L23" s="863"/>
      <c r="M23" s="863"/>
      <c r="N23" s="863"/>
      <c r="O23" s="863"/>
    </row>
    <row r="24" spans="1:15" s="880" customFormat="1" ht="31.5" customHeight="1" x14ac:dyDescent="0.2">
      <c r="A24" s="879"/>
      <c r="B24" s="879"/>
      <c r="C24" s="863"/>
      <c r="D24" s="863"/>
      <c r="E24" s="863"/>
      <c r="F24" s="863"/>
      <c r="G24" s="863"/>
      <c r="H24" s="863"/>
      <c r="I24" s="863"/>
      <c r="J24" s="863"/>
      <c r="K24" s="863"/>
      <c r="L24" s="863"/>
      <c r="M24" s="863"/>
      <c r="N24" s="863"/>
      <c r="O24" s="863"/>
    </row>
    <row r="25" spans="1:15" s="870" customFormat="1" ht="45.95" customHeight="1" x14ac:dyDescent="0.2">
      <c r="A25" s="879"/>
      <c r="B25" s="879"/>
      <c r="C25" s="863"/>
      <c r="D25" s="863"/>
      <c r="E25" s="863"/>
      <c r="F25" s="863"/>
      <c r="G25" s="863"/>
      <c r="H25" s="863"/>
      <c r="I25" s="863"/>
      <c r="J25" s="863"/>
      <c r="K25" s="863"/>
      <c r="L25" s="863"/>
      <c r="M25" s="863"/>
      <c r="N25" s="863"/>
      <c r="O25" s="863"/>
    </row>
    <row r="26" spans="1:15" s="870" customFormat="1" ht="31.5" customHeight="1" x14ac:dyDescent="0.2">
      <c r="A26" s="879"/>
      <c r="B26" s="879"/>
      <c r="C26" s="863"/>
      <c r="D26" s="863"/>
      <c r="E26" s="863"/>
      <c r="F26" s="863"/>
      <c r="G26" s="863"/>
      <c r="H26" s="863"/>
      <c r="I26" s="863"/>
      <c r="J26" s="863"/>
      <c r="K26" s="863"/>
      <c r="L26" s="863"/>
      <c r="M26" s="863"/>
      <c r="N26" s="863"/>
      <c r="O26" s="863"/>
    </row>
    <row r="27" spans="1:15" s="870" customFormat="1" ht="45.95" customHeight="1" x14ac:dyDescent="0.2">
      <c r="A27" s="863"/>
      <c r="B27" s="863"/>
      <c r="C27" s="863"/>
      <c r="D27" s="863"/>
      <c r="E27" s="863"/>
      <c r="F27" s="863"/>
      <c r="G27" s="863"/>
      <c r="H27" s="863"/>
      <c r="I27" s="863"/>
      <c r="J27" s="863"/>
      <c r="K27" s="863"/>
      <c r="L27" s="863"/>
      <c r="M27" s="863"/>
      <c r="N27" s="863"/>
      <c r="O27" s="863"/>
    </row>
    <row r="28" spans="1:15" s="880" customFormat="1" ht="29.25" customHeight="1" x14ac:dyDescent="0.2">
      <c r="A28" s="863"/>
      <c r="B28" s="863"/>
      <c r="C28" s="863"/>
      <c r="D28" s="863"/>
      <c r="E28" s="863"/>
      <c r="F28" s="863"/>
      <c r="G28" s="863"/>
      <c r="H28" s="863"/>
      <c r="I28" s="863"/>
      <c r="J28" s="863"/>
      <c r="K28" s="863"/>
      <c r="L28" s="863"/>
      <c r="M28" s="863"/>
      <c r="N28" s="863"/>
      <c r="O28" s="863"/>
    </row>
  </sheetData>
  <mergeCells count="11">
    <mergeCell ref="G4:I4"/>
    <mergeCell ref="J4:J5"/>
    <mergeCell ref="K4:N4"/>
    <mergeCell ref="C3:F3"/>
    <mergeCell ref="G3:J3"/>
    <mergeCell ref="K3:O3"/>
    <mergeCell ref="A13:B13"/>
    <mergeCell ref="A3:A5"/>
    <mergeCell ref="B3:B5"/>
    <mergeCell ref="C4:E4"/>
    <mergeCell ref="F4:F5"/>
  </mergeCells>
  <printOptions horizontalCentered="1"/>
  <pageMargins left="0.43307086614173229" right="0.47244094488188981" top="0.6692913385826772" bottom="0.47244094488188981" header="0.27559055118110237" footer="0.27559055118110237"/>
  <pageSetup paperSize="9" scale="52" orientation="landscape" r:id="rId1"/>
  <headerFooter alignWithMargins="0">
    <oddHeader>&amp;R&amp;"Arial,Félkövér"&amp;12   8. melléklet a ../2018. (....) önkormányzati rendelethez</oddHeader>
    <oddFooter>&amp;L&amp;F&amp;C&amp;P/&amp;N&amp;R&amp;"Arial,Normál" 8. melléklet a ../2018. (....) önkormányzati rendelethez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showGridLines="0" zoomScale="90" zoomScaleNormal="90" workbookViewId="0">
      <pane xSplit="1" ySplit="3" topLeftCell="B4" activePane="bottomRight" state="frozen"/>
      <selection activeCell="F21" sqref="F21"/>
      <selection pane="topRight" activeCell="F21" sqref="F21"/>
      <selection pane="bottomLeft" activeCell="F21" sqref="F21"/>
      <selection pane="bottomRight" activeCell="A5" sqref="A5"/>
    </sheetView>
  </sheetViews>
  <sheetFormatPr defaultColWidth="10.28515625" defaultRowHeight="15" x14ac:dyDescent="0.2"/>
  <cols>
    <col min="1" max="1" width="40.140625" style="500" customWidth="1"/>
    <col min="2" max="2" width="13.5703125" style="501" customWidth="1"/>
    <col min="3" max="3" width="14.140625" style="501" bestFit="1" customWidth="1"/>
    <col min="4" max="4" width="9.5703125" style="501" bestFit="1" customWidth="1"/>
    <col min="5" max="5" width="14.140625" style="501" bestFit="1" customWidth="1"/>
    <col min="6" max="6" width="12.7109375" style="501" bestFit="1" customWidth="1"/>
    <col min="7" max="7" width="9.5703125" style="501" bestFit="1" customWidth="1"/>
    <col min="8" max="8" width="13.42578125" style="501" bestFit="1" customWidth="1"/>
    <col min="9" max="9" width="45.7109375" style="500" customWidth="1"/>
    <col min="10" max="10" width="13.5703125" style="501" customWidth="1"/>
    <col min="11" max="11" width="14.140625" style="501" customWidth="1"/>
    <col min="12" max="12" width="12.7109375" style="501" bestFit="1" customWidth="1"/>
    <col min="13" max="13" width="14.140625" style="501" bestFit="1" customWidth="1"/>
    <col min="14" max="14" width="13.5703125" style="501" bestFit="1" customWidth="1"/>
    <col min="15" max="15" width="12.7109375" style="501" bestFit="1" customWidth="1"/>
    <col min="16" max="16" width="13.5703125" style="501" bestFit="1" customWidth="1"/>
    <col min="17" max="16384" width="10.28515625" style="501"/>
  </cols>
  <sheetData>
    <row r="1" spans="1:16" ht="19.5" customHeight="1" thickBot="1" x14ac:dyDescent="0.3">
      <c r="J1" s="502"/>
      <c r="K1" s="502"/>
      <c r="L1" s="502"/>
      <c r="M1" s="502"/>
      <c r="N1" s="502"/>
      <c r="O1" s="502"/>
      <c r="P1" s="502" t="s">
        <v>666</v>
      </c>
    </row>
    <row r="2" spans="1:16" s="503" customFormat="1" ht="31.5" customHeight="1" thickTop="1" x14ac:dyDescent="0.25">
      <c r="A2" s="1585" t="s">
        <v>469</v>
      </c>
      <c r="B2" s="1583" t="s">
        <v>307</v>
      </c>
      <c r="C2" s="1587" t="s">
        <v>306</v>
      </c>
      <c r="D2" s="1588"/>
      <c r="E2" s="1589"/>
      <c r="F2" s="1587" t="s">
        <v>643</v>
      </c>
      <c r="G2" s="1588"/>
      <c r="H2" s="1589"/>
      <c r="I2" s="1585" t="s">
        <v>470</v>
      </c>
      <c r="J2" s="1583" t="s">
        <v>307</v>
      </c>
      <c r="K2" s="1587" t="s">
        <v>306</v>
      </c>
      <c r="L2" s="1588"/>
      <c r="M2" s="1589"/>
      <c r="N2" s="1587" t="s">
        <v>643</v>
      </c>
      <c r="O2" s="1588"/>
      <c r="P2" s="1590"/>
    </row>
    <row r="3" spans="1:16" s="503" customFormat="1" ht="30" customHeight="1" thickBot="1" x14ac:dyDescent="0.3">
      <c r="A3" s="1586"/>
      <c r="B3" s="1584"/>
      <c r="C3" s="505" t="s">
        <v>471</v>
      </c>
      <c r="D3" s="505" t="s">
        <v>50</v>
      </c>
      <c r="E3" s="506" t="s">
        <v>472</v>
      </c>
      <c r="F3" s="1003" t="s">
        <v>471</v>
      </c>
      <c r="G3" s="504" t="s">
        <v>50</v>
      </c>
      <c r="H3" s="504" t="s">
        <v>472</v>
      </c>
      <c r="I3" s="1586"/>
      <c r="J3" s="1584"/>
      <c r="K3" s="504" t="s">
        <v>471</v>
      </c>
      <c r="L3" s="504" t="s">
        <v>50</v>
      </c>
      <c r="M3" s="504" t="s">
        <v>472</v>
      </c>
      <c r="N3" s="504" t="s">
        <v>471</v>
      </c>
      <c r="O3" s="504" t="s">
        <v>50</v>
      </c>
      <c r="P3" s="1235" t="s">
        <v>472</v>
      </c>
    </row>
    <row r="4" spans="1:16" s="513" customFormat="1" ht="30.75" thickTop="1" x14ac:dyDescent="0.25">
      <c r="A4" s="507" t="s">
        <v>473</v>
      </c>
      <c r="B4" s="508">
        <v>0</v>
      </c>
      <c r="C4" s="509">
        <v>0</v>
      </c>
      <c r="D4" s="509">
        <v>0</v>
      </c>
      <c r="E4" s="510">
        <v>0</v>
      </c>
      <c r="F4" s="510">
        <v>0</v>
      </c>
      <c r="G4" s="509">
        <v>0</v>
      </c>
      <c r="H4" s="509">
        <v>0</v>
      </c>
      <c r="I4" s="511" t="s">
        <v>474</v>
      </c>
      <c r="J4" s="509">
        <v>3000000</v>
      </c>
      <c r="K4" s="509">
        <v>2263000</v>
      </c>
      <c r="L4" s="509">
        <v>237000</v>
      </c>
      <c r="M4" s="509">
        <v>2500000</v>
      </c>
      <c r="N4" s="509">
        <v>2590854</v>
      </c>
      <c r="O4" s="509">
        <v>409146</v>
      </c>
      <c r="P4" s="1236">
        <v>3000000</v>
      </c>
    </row>
    <row r="5" spans="1:16" s="513" customFormat="1" ht="30" x14ac:dyDescent="0.25">
      <c r="A5" s="514" t="s">
        <v>475</v>
      </c>
      <c r="B5" s="515">
        <v>0</v>
      </c>
      <c r="C5" s="508">
        <v>0</v>
      </c>
      <c r="D5" s="508">
        <v>0</v>
      </c>
      <c r="E5" s="510">
        <v>0</v>
      </c>
      <c r="F5" s="510">
        <v>0</v>
      </c>
      <c r="G5" s="508">
        <v>0</v>
      </c>
      <c r="H5" s="508">
        <v>0</v>
      </c>
      <c r="I5" s="511" t="s">
        <v>476</v>
      </c>
      <c r="J5" s="512">
        <v>4374000</v>
      </c>
      <c r="K5" s="512">
        <v>4374000</v>
      </c>
      <c r="L5" s="512">
        <v>0</v>
      </c>
      <c r="M5" s="512">
        <v>4374000</v>
      </c>
      <c r="N5" s="512">
        <v>4283358</v>
      </c>
      <c r="O5" s="512">
        <v>0</v>
      </c>
      <c r="P5" s="1236">
        <v>4283358</v>
      </c>
    </row>
    <row r="6" spans="1:16" s="513" customFormat="1" ht="30" x14ac:dyDescent="0.25">
      <c r="A6" s="514" t="s">
        <v>477</v>
      </c>
      <c r="B6" s="515">
        <v>0</v>
      </c>
      <c r="C6" s="508">
        <v>0</v>
      </c>
      <c r="D6" s="508">
        <v>0</v>
      </c>
      <c r="E6" s="510">
        <v>0</v>
      </c>
      <c r="F6" s="510">
        <v>0</v>
      </c>
      <c r="G6" s="508">
        <v>0</v>
      </c>
      <c r="H6" s="508">
        <v>0</v>
      </c>
      <c r="I6" s="511" t="s">
        <v>478</v>
      </c>
      <c r="J6" s="512">
        <v>21257000</v>
      </c>
      <c r="K6" s="512">
        <v>23033000</v>
      </c>
      <c r="L6" s="512">
        <v>767000</v>
      </c>
      <c r="M6" s="512">
        <v>23800000</v>
      </c>
      <c r="N6" s="512">
        <v>23118000</v>
      </c>
      <c r="O6" s="512">
        <v>1773000</v>
      </c>
      <c r="P6" s="1236">
        <v>24891000</v>
      </c>
    </row>
    <row r="7" spans="1:16" s="513" customFormat="1" x14ac:dyDescent="0.25">
      <c r="A7" s="514" t="s">
        <v>479</v>
      </c>
      <c r="B7" s="515">
        <v>0</v>
      </c>
      <c r="C7" s="508">
        <v>0</v>
      </c>
      <c r="D7" s="508">
        <v>0</v>
      </c>
      <c r="E7" s="510">
        <v>0</v>
      </c>
      <c r="F7" s="510">
        <v>0</v>
      </c>
      <c r="G7" s="508">
        <v>0</v>
      </c>
      <c r="H7" s="508">
        <v>0</v>
      </c>
      <c r="I7" s="511" t="s">
        <v>480</v>
      </c>
      <c r="J7" s="512">
        <v>16469000</v>
      </c>
      <c r="K7" s="512">
        <v>16469000</v>
      </c>
      <c r="L7" s="512">
        <v>0</v>
      </c>
      <c r="M7" s="512">
        <v>16469000</v>
      </c>
      <c r="N7" s="512">
        <v>16498414</v>
      </c>
      <c r="O7" s="512">
        <v>0</v>
      </c>
      <c r="P7" s="1236">
        <v>16498414</v>
      </c>
    </row>
    <row r="8" spans="1:16" s="513" customFormat="1" ht="15.75" x14ac:dyDescent="0.25">
      <c r="A8" s="507" t="s">
        <v>481</v>
      </c>
      <c r="B8" s="519">
        <v>37824000</v>
      </c>
      <c r="C8" s="580">
        <v>37824000</v>
      </c>
      <c r="D8" s="580">
        <v>0</v>
      </c>
      <c r="E8" s="581">
        <v>37824000</v>
      </c>
      <c r="F8" s="581">
        <v>36700000</v>
      </c>
      <c r="G8" s="580">
        <v>0</v>
      </c>
      <c r="H8" s="580">
        <v>36700000</v>
      </c>
      <c r="I8" s="511" t="s">
        <v>482</v>
      </c>
      <c r="J8" s="512">
        <v>0</v>
      </c>
      <c r="K8" s="512">
        <v>244000</v>
      </c>
      <c r="L8" s="512">
        <v>0</v>
      </c>
      <c r="M8" s="512">
        <v>244000</v>
      </c>
      <c r="N8" s="512">
        <v>369076</v>
      </c>
      <c r="O8" s="512">
        <v>0</v>
      </c>
      <c r="P8" s="1236">
        <v>369076</v>
      </c>
    </row>
    <row r="9" spans="1:16" s="513" customFormat="1" x14ac:dyDescent="0.25">
      <c r="A9" s="514" t="s">
        <v>483</v>
      </c>
      <c r="B9" s="516">
        <v>9400000</v>
      </c>
      <c r="C9" s="512">
        <v>9400000</v>
      </c>
      <c r="D9" s="512">
        <v>0</v>
      </c>
      <c r="E9" s="517">
        <v>9400000</v>
      </c>
      <c r="F9" s="517">
        <v>10000000</v>
      </c>
      <c r="G9" s="512">
        <v>0</v>
      </c>
      <c r="H9" s="512">
        <v>10000000</v>
      </c>
      <c r="I9" s="511" t="s">
        <v>488</v>
      </c>
      <c r="J9" s="512">
        <v>400000</v>
      </c>
      <c r="K9" s="512">
        <v>400000</v>
      </c>
      <c r="L9" s="512">
        <v>0</v>
      </c>
      <c r="M9" s="512">
        <v>400000</v>
      </c>
      <c r="N9" s="512">
        <v>400000</v>
      </c>
      <c r="O9" s="516">
        <v>0</v>
      </c>
      <c r="P9" s="1236">
        <v>400000</v>
      </c>
    </row>
    <row r="10" spans="1:16" s="513" customFormat="1" x14ac:dyDescent="0.25">
      <c r="A10" s="514" t="s">
        <v>484</v>
      </c>
      <c r="B10" s="516">
        <v>4240000</v>
      </c>
      <c r="C10" s="512">
        <v>4240000</v>
      </c>
      <c r="D10" s="512">
        <v>0</v>
      </c>
      <c r="E10" s="517">
        <v>4240000</v>
      </c>
      <c r="F10" s="517">
        <v>4300000</v>
      </c>
      <c r="G10" s="512">
        <v>0</v>
      </c>
      <c r="H10" s="512">
        <v>4300000</v>
      </c>
      <c r="I10" s="511" t="s">
        <v>486</v>
      </c>
      <c r="J10" s="512">
        <v>58000</v>
      </c>
      <c r="K10" s="512">
        <v>58000</v>
      </c>
      <c r="L10" s="512">
        <v>0</v>
      </c>
      <c r="M10" s="512">
        <v>58000</v>
      </c>
      <c r="N10" s="512">
        <v>501000</v>
      </c>
      <c r="O10" s="516">
        <v>0</v>
      </c>
      <c r="P10" s="1236">
        <v>501000</v>
      </c>
    </row>
    <row r="11" spans="1:16" s="513" customFormat="1" x14ac:dyDescent="0.25">
      <c r="A11" s="514" t="s">
        <v>485</v>
      </c>
      <c r="B11" s="516">
        <v>13700000</v>
      </c>
      <c r="C11" s="512">
        <v>13700000</v>
      </c>
      <c r="D11" s="512">
        <v>0</v>
      </c>
      <c r="E11" s="517">
        <v>13700000</v>
      </c>
      <c r="F11" s="517">
        <v>13000000</v>
      </c>
      <c r="G11" s="512">
        <v>0</v>
      </c>
      <c r="H11" s="512">
        <v>13000000</v>
      </c>
      <c r="I11" s="511" t="s">
        <v>725</v>
      </c>
      <c r="J11" s="512">
        <v>1098000</v>
      </c>
      <c r="K11" s="512">
        <v>2754000</v>
      </c>
      <c r="L11" s="512">
        <v>0</v>
      </c>
      <c r="M11" s="512">
        <v>2754000</v>
      </c>
      <c r="N11" s="512">
        <v>0</v>
      </c>
      <c r="O11" s="512">
        <v>0</v>
      </c>
      <c r="P11" s="1236">
        <v>0</v>
      </c>
    </row>
    <row r="12" spans="1:16" s="513" customFormat="1" ht="15.75" x14ac:dyDescent="0.25">
      <c r="A12" s="514" t="s">
        <v>487</v>
      </c>
      <c r="B12" s="516">
        <v>10484000</v>
      </c>
      <c r="C12" s="512">
        <v>10484000</v>
      </c>
      <c r="D12" s="512">
        <v>0</v>
      </c>
      <c r="E12" s="517">
        <v>10484000</v>
      </c>
      <c r="F12" s="517">
        <v>9400000</v>
      </c>
      <c r="G12" s="512">
        <v>0</v>
      </c>
      <c r="H12" s="512">
        <v>9400000</v>
      </c>
      <c r="I12" s="518" t="s">
        <v>490</v>
      </c>
      <c r="J12" s="519">
        <v>30379000</v>
      </c>
      <c r="K12" s="519">
        <v>25879000</v>
      </c>
      <c r="L12" s="519">
        <v>7000000</v>
      </c>
      <c r="M12" s="519">
        <v>32879000</v>
      </c>
      <c r="N12" s="519">
        <v>30701946</v>
      </c>
      <c r="O12" s="1230">
        <v>8075644</v>
      </c>
      <c r="P12" s="1237">
        <v>38777590</v>
      </c>
    </row>
    <row r="13" spans="1:16" s="513" customFormat="1" x14ac:dyDescent="0.25">
      <c r="A13" s="507" t="s">
        <v>489</v>
      </c>
      <c r="B13" s="516">
        <v>2240000</v>
      </c>
      <c r="C13" s="512">
        <v>2240000</v>
      </c>
      <c r="D13" s="512">
        <v>0</v>
      </c>
      <c r="E13" s="517">
        <v>2240000</v>
      </c>
      <c r="F13" s="517">
        <v>2240000</v>
      </c>
      <c r="G13" s="512">
        <v>0</v>
      </c>
      <c r="H13" s="512">
        <v>2240000</v>
      </c>
      <c r="I13" s="521" t="s">
        <v>492</v>
      </c>
      <c r="J13" s="516">
        <v>10163000</v>
      </c>
      <c r="K13" s="516">
        <v>8002000</v>
      </c>
      <c r="L13" s="516">
        <v>2161000</v>
      </c>
      <c r="M13" s="516">
        <v>10163000</v>
      </c>
      <c r="N13" s="516">
        <v>8244094</v>
      </c>
      <c r="O13" s="516">
        <v>2225906</v>
      </c>
      <c r="P13" s="1236">
        <v>10470000</v>
      </c>
    </row>
    <row r="14" spans="1:16" s="513" customFormat="1" x14ac:dyDescent="0.25">
      <c r="A14" s="520" t="s">
        <v>491</v>
      </c>
      <c r="B14" s="516">
        <v>196000</v>
      </c>
      <c r="C14" s="512">
        <v>2697000</v>
      </c>
      <c r="D14" s="512">
        <v>42000</v>
      </c>
      <c r="E14" s="517">
        <v>2739000</v>
      </c>
      <c r="F14" s="517">
        <v>0</v>
      </c>
      <c r="G14" s="512">
        <v>0</v>
      </c>
      <c r="H14" s="512">
        <v>0</v>
      </c>
      <c r="I14" s="521" t="s">
        <v>494</v>
      </c>
      <c r="J14" s="516">
        <v>4000000</v>
      </c>
      <c r="K14" s="516">
        <v>3150000</v>
      </c>
      <c r="L14" s="516">
        <v>850000</v>
      </c>
      <c r="M14" s="516">
        <v>4000000</v>
      </c>
      <c r="N14" s="516">
        <v>2362205</v>
      </c>
      <c r="O14" s="516">
        <v>637795</v>
      </c>
      <c r="P14" s="1236">
        <v>3000000</v>
      </c>
    </row>
    <row r="15" spans="1:16" s="513" customFormat="1" ht="30" x14ac:dyDescent="0.25">
      <c r="A15" s="520" t="s">
        <v>493</v>
      </c>
      <c r="B15" s="516">
        <v>14162000</v>
      </c>
      <c r="C15" s="512">
        <v>14162000</v>
      </c>
      <c r="D15" s="512">
        <v>0</v>
      </c>
      <c r="E15" s="517">
        <v>14162000</v>
      </c>
      <c r="F15" s="517">
        <v>15849852</v>
      </c>
      <c r="G15" s="512">
        <v>0</v>
      </c>
      <c r="H15" s="512">
        <v>15849852</v>
      </c>
      <c r="I15" s="521" t="s">
        <v>496</v>
      </c>
      <c r="J15" s="516">
        <v>5000000</v>
      </c>
      <c r="K15" s="516">
        <v>3937000</v>
      </c>
      <c r="L15" s="516">
        <v>1063000</v>
      </c>
      <c r="M15" s="516">
        <v>5000000</v>
      </c>
      <c r="N15" s="516">
        <v>3543307</v>
      </c>
      <c r="O15" s="516">
        <v>956693</v>
      </c>
      <c r="P15" s="1236">
        <v>4500000</v>
      </c>
    </row>
    <row r="16" spans="1:16" s="513" customFormat="1" ht="30" x14ac:dyDescent="0.25">
      <c r="A16" s="507" t="s">
        <v>495</v>
      </c>
      <c r="B16" s="516">
        <v>438000</v>
      </c>
      <c r="C16" s="512">
        <v>345000</v>
      </c>
      <c r="D16" s="512">
        <v>93000</v>
      </c>
      <c r="E16" s="517">
        <v>438000</v>
      </c>
      <c r="F16" s="517">
        <v>383986</v>
      </c>
      <c r="G16" s="517">
        <v>103661</v>
      </c>
      <c r="H16" s="512">
        <v>487647</v>
      </c>
      <c r="I16" s="521" t="s">
        <v>498</v>
      </c>
      <c r="J16" s="516">
        <v>1014000</v>
      </c>
      <c r="K16" s="516">
        <v>798000</v>
      </c>
      <c r="L16" s="516">
        <v>216000</v>
      </c>
      <c r="M16" s="516">
        <v>1014000</v>
      </c>
      <c r="N16" s="516">
        <v>796318</v>
      </c>
      <c r="O16" s="1231">
        <v>215880</v>
      </c>
      <c r="P16" s="1236">
        <v>1012198</v>
      </c>
    </row>
    <row r="17" spans="1:16" s="513" customFormat="1" ht="30" x14ac:dyDescent="0.25">
      <c r="A17" s="507" t="s">
        <v>497</v>
      </c>
      <c r="B17" s="516">
        <v>0</v>
      </c>
      <c r="C17" s="512">
        <v>0</v>
      </c>
      <c r="D17" s="512">
        <v>0</v>
      </c>
      <c r="E17" s="517">
        <v>0</v>
      </c>
      <c r="F17" s="517">
        <v>0</v>
      </c>
      <c r="G17" s="512">
        <v>0</v>
      </c>
      <c r="H17" s="512">
        <v>0</v>
      </c>
      <c r="I17" s="521" t="s">
        <v>500</v>
      </c>
      <c r="J17" s="516">
        <v>500000</v>
      </c>
      <c r="K17" s="516">
        <v>778000</v>
      </c>
      <c r="L17" s="516">
        <v>222000</v>
      </c>
      <c r="M17" s="516">
        <v>1000000</v>
      </c>
      <c r="N17" s="516">
        <v>787401</v>
      </c>
      <c r="O17" s="516">
        <v>212599</v>
      </c>
      <c r="P17" s="1236">
        <v>1000000</v>
      </c>
    </row>
    <row r="18" spans="1:16" s="513" customFormat="1" x14ac:dyDescent="0.25">
      <c r="A18" s="507" t="s">
        <v>499</v>
      </c>
      <c r="B18" s="516">
        <v>250000</v>
      </c>
      <c r="C18" s="512">
        <v>205000</v>
      </c>
      <c r="D18" s="512">
        <v>45000</v>
      </c>
      <c r="E18" s="517">
        <v>250000</v>
      </c>
      <c r="F18" s="517">
        <v>236220</v>
      </c>
      <c r="G18" s="512">
        <v>63780</v>
      </c>
      <c r="H18" s="512">
        <v>300000</v>
      </c>
      <c r="I18" s="521" t="s">
        <v>502</v>
      </c>
      <c r="J18" s="516">
        <v>60000</v>
      </c>
      <c r="K18" s="516">
        <v>47000</v>
      </c>
      <c r="L18" s="516">
        <v>13000</v>
      </c>
      <c r="M18" s="516">
        <v>60000</v>
      </c>
      <c r="N18" s="516">
        <v>275591</v>
      </c>
      <c r="O18" s="516">
        <v>74409</v>
      </c>
      <c r="P18" s="1236">
        <v>350000</v>
      </c>
    </row>
    <row r="19" spans="1:16" s="513" customFormat="1" ht="45" x14ac:dyDescent="0.25">
      <c r="A19" s="507" t="s">
        <v>501</v>
      </c>
      <c r="B19" s="516">
        <v>0</v>
      </c>
      <c r="C19" s="512">
        <v>0</v>
      </c>
      <c r="D19" s="512">
        <v>0</v>
      </c>
      <c r="E19" s="517">
        <v>0</v>
      </c>
      <c r="F19" s="517">
        <v>0</v>
      </c>
      <c r="G19" s="512">
        <v>0</v>
      </c>
      <c r="H19" s="512">
        <v>0</v>
      </c>
      <c r="I19" s="521" t="s">
        <v>865</v>
      </c>
      <c r="J19" s="516">
        <v>9116000</v>
      </c>
      <c r="K19" s="516">
        <v>8753000</v>
      </c>
      <c r="L19" s="516">
        <v>2363000</v>
      </c>
      <c r="M19" s="516">
        <v>11116000</v>
      </c>
      <c r="N19" s="516">
        <v>13897638</v>
      </c>
      <c r="O19" s="516">
        <v>3752362</v>
      </c>
      <c r="P19" s="1236">
        <v>17650000</v>
      </c>
    </row>
    <row r="20" spans="1:16" s="513" customFormat="1" ht="30" x14ac:dyDescent="0.25">
      <c r="A20" s="507" t="s">
        <v>503</v>
      </c>
      <c r="B20" s="516">
        <v>3460000</v>
      </c>
      <c r="C20" s="512">
        <v>2728000</v>
      </c>
      <c r="D20" s="512">
        <v>732000</v>
      </c>
      <c r="E20" s="517">
        <v>3460000</v>
      </c>
      <c r="F20" s="517">
        <v>2749613</v>
      </c>
      <c r="G20" s="517">
        <v>745451</v>
      </c>
      <c r="H20" s="512">
        <v>3495064</v>
      </c>
      <c r="I20" s="921" t="s">
        <v>505</v>
      </c>
      <c r="J20" s="516">
        <v>526000</v>
      </c>
      <c r="K20" s="516">
        <v>414000</v>
      </c>
      <c r="L20" s="516">
        <v>112000</v>
      </c>
      <c r="M20" s="516">
        <v>526000</v>
      </c>
      <c r="N20" s="516">
        <v>795392</v>
      </c>
      <c r="O20" s="516">
        <v>0</v>
      </c>
      <c r="P20" s="1236">
        <v>795392</v>
      </c>
    </row>
    <row r="21" spans="1:16" s="513" customFormat="1" ht="15.75" x14ac:dyDescent="0.25">
      <c r="A21" s="507" t="s">
        <v>504</v>
      </c>
      <c r="B21" s="512">
        <v>31194000</v>
      </c>
      <c r="C21" s="512">
        <v>55044000</v>
      </c>
      <c r="D21" s="512">
        <v>0</v>
      </c>
      <c r="E21" s="517">
        <v>55044000</v>
      </c>
      <c r="F21" s="517">
        <v>30036376</v>
      </c>
      <c r="G21" s="512">
        <v>0</v>
      </c>
      <c r="H21" s="512">
        <v>30036376</v>
      </c>
      <c r="I21" s="922" t="s">
        <v>506</v>
      </c>
      <c r="J21" s="519">
        <v>10950000</v>
      </c>
      <c r="K21" s="519">
        <v>25153000</v>
      </c>
      <c r="L21" s="519">
        <v>6790000</v>
      </c>
      <c r="M21" s="519">
        <v>31943000</v>
      </c>
      <c r="N21" s="1238">
        <v>0</v>
      </c>
      <c r="O21" s="1232">
        <v>0</v>
      </c>
      <c r="P21" s="1239">
        <v>0</v>
      </c>
    </row>
    <row r="22" spans="1:16" s="513" customFormat="1" x14ac:dyDescent="0.25">
      <c r="A22" s="693"/>
      <c r="B22" s="694"/>
      <c r="C22" s="694"/>
      <c r="D22" s="694"/>
      <c r="E22" s="694"/>
      <c r="F22" s="694"/>
      <c r="G22" s="694"/>
      <c r="H22" s="694"/>
      <c r="I22" s="923" t="s">
        <v>507</v>
      </c>
      <c r="J22" s="516">
        <v>3200000</v>
      </c>
      <c r="K22" s="516">
        <v>2835000</v>
      </c>
      <c r="L22" s="516">
        <v>765000</v>
      </c>
      <c r="M22" s="516">
        <v>3600000</v>
      </c>
      <c r="N22" s="515">
        <v>393701</v>
      </c>
      <c r="O22" s="515">
        <v>0</v>
      </c>
      <c r="P22" s="1236">
        <v>393701</v>
      </c>
    </row>
    <row r="23" spans="1:16" s="513" customFormat="1" x14ac:dyDescent="0.25">
      <c r="A23" s="695"/>
      <c r="B23" s="696"/>
      <c r="C23" s="696"/>
      <c r="D23" s="696"/>
      <c r="E23" s="696"/>
      <c r="F23" s="696"/>
      <c r="G23" s="696"/>
      <c r="H23" s="696"/>
      <c r="I23" s="923" t="s">
        <v>725</v>
      </c>
      <c r="J23" s="516">
        <v>7750000</v>
      </c>
      <c r="K23" s="516">
        <v>22318000</v>
      </c>
      <c r="L23" s="516">
        <v>6025000</v>
      </c>
      <c r="M23" s="516">
        <v>28343000</v>
      </c>
      <c r="N23" s="515">
        <v>0</v>
      </c>
      <c r="O23" s="515">
        <v>0</v>
      </c>
      <c r="P23" s="1236">
        <v>0</v>
      </c>
    </row>
    <row r="24" spans="1:16" s="513" customFormat="1" x14ac:dyDescent="0.25">
      <c r="A24" s="695"/>
      <c r="B24" s="696"/>
      <c r="C24" s="696"/>
      <c r="D24" s="696"/>
      <c r="E24" s="696"/>
      <c r="F24" s="696"/>
      <c r="G24" s="696"/>
      <c r="H24" s="696"/>
      <c r="I24" s="924" t="s">
        <v>508</v>
      </c>
      <c r="J24" s="516">
        <v>0</v>
      </c>
      <c r="K24" s="515">
        <v>0</v>
      </c>
      <c r="L24" s="515">
        <v>0</v>
      </c>
      <c r="M24" s="516">
        <v>0</v>
      </c>
      <c r="N24" s="516">
        <v>388500.62198319327</v>
      </c>
      <c r="O24" s="516">
        <v>0</v>
      </c>
      <c r="P24" s="1240">
        <v>388500.62198319327</v>
      </c>
    </row>
    <row r="25" spans="1:16" s="513" customFormat="1" x14ac:dyDescent="0.25">
      <c r="A25" s="695"/>
      <c r="B25" s="696"/>
      <c r="C25" s="696"/>
      <c r="D25" s="696"/>
      <c r="E25" s="696"/>
      <c r="F25" s="696"/>
      <c r="G25" s="696"/>
      <c r="H25" s="696"/>
      <c r="I25" s="924" t="s">
        <v>509</v>
      </c>
      <c r="J25" s="516">
        <v>1779000</v>
      </c>
      <c r="K25" s="516">
        <v>736000</v>
      </c>
      <c r="L25" s="516">
        <v>0</v>
      </c>
      <c r="M25" s="516">
        <v>736000</v>
      </c>
      <c r="N25" s="516">
        <v>0</v>
      </c>
      <c r="O25" s="516">
        <v>0</v>
      </c>
      <c r="P25" s="1240">
        <v>0</v>
      </c>
    </row>
    <row r="26" spans="1:16" s="513" customFormat="1" ht="15.75" thickBot="1" x14ac:dyDescent="0.3">
      <c r="A26" s="697"/>
      <c r="B26" s="698"/>
      <c r="C26" s="698"/>
      <c r="D26" s="698"/>
      <c r="E26" s="698"/>
      <c r="F26" s="698"/>
      <c r="G26" s="698"/>
      <c r="H26" s="698"/>
      <c r="I26" s="925" t="s">
        <v>510</v>
      </c>
      <c r="J26" s="516">
        <v>0</v>
      </c>
      <c r="K26" s="516">
        <v>0</v>
      </c>
      <c r="L26" s="516">
        <v>0</v>
      </c>
      <c r="M26" s="516">
        <v>0</v>
      </c>
      <c r="N26" s="1233">
        <v>0</v>
      </c>
      <c r="O26" s="1233">
        <v>0</v>
      </c>
      <c r="P26" s="1241">
        <v>0</v>
      </c>
    </row>
    <row r="27" spans="1:16" s="513" customFormat="1" ht="17.25" thickTop="1" thickBot="1" x14ac:dyDescent="0.3">
      <c r="A27" s="522" t="s">
        <v>511</v>
      </c>
      <c r="B27" s="523">
        <v>89764000</v>
      </c>
      <c r="C27" s="524">
        <v>115245000</v>
      </c>
      <c r="D27" s="524">
        <v>912000</v>
      </c>
      <c r="E27" s="523">
        <v>116157000</v>
      </c>
      <c r="F27" s="1234">
        <v>88196047</v>
      </c>
      <c r="G27" s="523">
        <v>912892</v>
      </c>
      <c r="H27" s="523">
        <v>89108939</v>
      </c>
      <c r="I27" s="525" t="s">
        <v>512</v>
      </c>
      <c r="J27" s="523">
        <v>89764000</v>
      </c>
      <c r="K27" s="523">
        <v>101363000</v>
      </c>
      <c r="L27" s="523">
        <v>14794000</v>
      </c>
      <c r="M27" s="523">
        <v>116157000</v>
      </c>
      <c r="N27" s="523">
        <v>78851148.6219832</v>
      </c>
      <c r="O27" s="1234">
        <v>10257790</v>
      </c>
      <c r="P27" s="1242">
        <v>89108938.6219832</v>
      </c>
    </row>
    <row r="28" spans="1:16" s="513" customFormat="1" ht="18.75" thickTop="1" x14ac:dyDescent="0.25">
      <c r="A28" s="513" t="s">
        <v>922</v>
      </c>
      <c r="B28" s="527"/>
      <c r="C28" s="528"/>
      <c r="D28" s="528"/>
      <c r="E28" s="527"/>
      <c r="F28" s="528"/>
      <c r="G28" s="528"/>
      <c r="H28" s="528"/>
      <c r="I28" s="500"/>
      <c r="J28" s="528"/>
      <c r="K28" s="528"/>
      <c r="L28" s="528"/>
      <c r="M28" s="528"/>
      <c r="N28" s="528"/>
      <c r="O28" s="528"/>
      <c r="P28" s="528"/>
    </row>
    <row r="29" spans="1:16" s="526" customFormat="1" ht="15.75" x14ac:dyDescent="0.2">
      <c r="A29" s="513"/>
      <c r="B29" s="528"/>
      <c r="C29" s="501"/>
      <c r="D29" s="501"/>
      <c r="E29" s="528"/>
      <c r="F29" s="501"/>
      <c r="G29" s="501"/>
      <c r="H29" s="501"/>
      <c r="I29" s="500"/>
      <c r="J29" s="528"/>
      <c r="K29" s="528"/>
      <c r="L29" s="528"/>
      <c r="M29" s="528"/>
      <c r="N29" s="528"/>
      <c r="O29" s="528"/>
      <c r="P29" s="528"/>
    </row>
    <row r="30" spans="1:16" s="513" customFormat="1" ht="30" customHeight="1" x14ac:dyDescent="0.25">
      <c r="A30" s="500"/>
      <c r="B30" s="529"/>
      <c r="C30" s="501"/>
      <c r="D30" s="501"/>
      <c r="E30" s="529"/>
      <c r="F30" s="501"/>
      <c r="G30" s="501"/>
      <c r="H30" s="501"/>
      <c r="I30" s="500"/>
      <c r="J30" s="530"/>
      <c r="K30" s="530"/>
      <c r="L30" s="530"/>
      <c r="M30" s="530"/>
      <c r="N30" s="530"/>
      <c r="O30" s="530"/>
      <c r="P30" s="530"/>
    </row>
    <row r="31" spans="1:16" s="513" customFormat="1" ht="15" customHeight="1" x14ac:dyDescent="0.2">
      <c r="A31" s="500"/>
      <c r="B31" s="528"/>
      <c r="C31" s="501"/>
      <c r="D31" s="501"/>
      <c r="E31" s="528"/>
      <c r="F31" s="501"/>
      <c r="G31" s="501"/>
      <c r="H31" s="501"/>
      <c r="I31" s="500"/>
      <c r="J31" s="501"/>
      <c r="K31" s="501"/>
      <c r="L31" s="501"/>
      <c r="M31" s="501"/>
      <c r="N31" s="501"/>
      <c r="O31" s="501"/>
      <c r="P31" s="501"/>
    </row>
    <row r="32" spans="1:16" s="513" customFormat="1" ht="23.25" customHeight="1" x14ac:dyDescent="0.2">
      <c r="A32" s="500"/>
      <c r="B32" s="501"/>
      <c r="C32" s="501"/>
      <c r="D32" s="501"/>
      <c r="E32" s="501"/>
      <c r="F32" s="501"/>
      <c r="G32" s="501"/>
      <c r="H32" s="501"/>
      <c r="I32" s="531"/>
      <c r="J32" s="501"/>
      <c r="K32" s="501"/>
      <c r="L32" s="501"/>
      <c r="M32" s="501"/>
      <c r="N32" s="501"/>
      <c r="O32" s="501"/>
      <c r="P32" s="501"/>
    </row>
    <row r="33" ht="17.25" customHeight="1" x14ac:dyDescent="0.2"/>
    <row r="34" ht="33.75" customHeight="1" x14ac:dyDescent="0.2"/>
    <row r="35" ht="20.25" customHeight="1" x14ac:dyDescent="0.2"/>
  </sheetData>
  <mergeCells count="8">
    <mergeCell ref="K2:M2"/>
    <mergeCell ref="N2:P2"/>
    <mergeCell ref="J2:J3"/>
    <mergeCell ref="B2:B3"/>
    <mergeCell ref="A2:A3"/>
    <mergeCell ref="C2:E2"/>
    <mergeCell ref="F2:H2"/>
    <mergeCell ref="I2:I3"/>
  </mergeCells>
  <printOptions horizontalCentered="1"/>
  <pageMargins left="0.43307086614173229" right="0.47244094488188981" top="0.70866141732283472" bottom="0.70866141732283472" header="0.43307086614173229" footer="0.51181102362204722"/>
  <pageSetup paperSize="9" scale="50" orientation="landscape" r:id="rId1"/>
  <headerFooter alignWithMargins="0">
    <oddHeader>&amp;C&amp;"Arial,Félkövér"&amp;16
MÁTRAFÜREDI TELEPÜLÉSRÉSZ 2018. ÉVI KÖLTSÉGVETÉSI MÉRLEGE&amp;"Times New Roman CE,Félkövér"
&amp;R&amp;"Arial,Félkövér"&amp;12  9. melléklet a ./2018. (..) önkormányzati rendelethez</oddHeader>
    <oddFooter>&amp;L&amp;F&amp;C&amp;P/&amp;N&amp;R&amp;"Arial,Normál" 9. melléklet a ./2018. (..) önkormányzati rendelethez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9" sqref="C19"/>
    </sheetView>
  </sheetViews>
  <sheetFormatPr defaultColWidth="10.28515625" defaultRowHeight="14.25" x14ac:dyDescent="0.25"/>
  <cols>
    <col min="1" max="1" width="2.140625" style="944" customWidth="1"/>
    <col min="2" max="2" width="65.5703125" style="944" customWidth="1"/>
    <col min="3" max="3" width="15.42578125" style="944" bestFit="1" customWidth="1"/>
    <col min="4" max="4" width="2.7109375" style="944" customWidth="1"/>
    <col min="5" max="255" width="10.28515625" style="944"/>
    <col min="256" max="256" width="2.140625" style="944" customWidth="1"/>
    <col min="257" max="257" width="65.5703125" style="944" customWidth="1"/>
    <col min="258" max="258" width="11" style="944" customWidth="1"/>
    <col min="259" max="259" width="4.85546875" style="944" customWidth="1"/>
    <col min="260" max="260" width="2.7109375" style="944" customWidth="1"/>
    <col min="261" max="511" width="10.28515625" style="944"/>
    <col min="512" max="512" width="2.140625" style="944" customWidth="1"/>
    <col min="513" max="513" width="65.5703125" style="944" customWidth="1"/>
    <col min="514" max="514" width="11" style="944" customWidth="1"/>
    <col min="515" max="515" width="4.85546875" style="944" customWidth="1"/>
    <col min="516" max="516" width="2.7109375" style="944" customWidth="1"/>
    <col min="517" max="767" width="10.28515625" style="944"/>
    <col min="768" max="768" width="2.140625" style="944" customWidth="1"/>
    <col min="769" max="769" width="65.5703125" style="944" customWidth="1"/>
    <col min="770" max="770" width="11" style="944" customWidth="1"/>
    <col min="771" max="771" width="4.85546875" style="944" customWidth="1"/>
    <col min="772" max="772" width="2.7109375" style="944" customWidth="1"/>
    <col min="773" max="1023" width="10.28515625" style="944"/>
    <col min="1024" max="1024" width="2.140625" style="944" customWidth="1"/>
    <col min="1025" max="1025" width="65.5703125" style="944" customWidth="1"/>
    <col min="1026" max="1026" width="11" style="944" customWidth="1"/>
    <col min="1027" max="1027" width="4.85546875" style="944" customWidth="1"/>
    <col min="1028" max="1028" width="2.7109375" style="944" customWidth="1"/>
    <col min="1029" max="1279" width="10.28515625" style="944"/>
    <col min="1280" max="1280" width="2.140625" style="944" customWidth="1"/>
    <col min="1281" max="1281" width="65.5703125" style="944" customWidth="1"/>
    <col min="1282" max="1282" width="11" style="944" customWidth="1"/>
    <col min="1283" max="1283" width="4.85546875" style="944" customWidth="1"/>
    <col min="1284" max="1284" width="2.7109375" style="944" customWidth="1"/>
    <col min="1285" max="1535" width="10.28515625" style="944"/>
    <col min="1536" max="1536" width="2.140625" style="944" customWidth="1"/>
    <col min="1537" max="1537" width="65.5703125" style="944" customWidth="1"/>
    <col min="1538" max="1538" width="11" style="944" customWidth="1"/>
    <col min="1539" max="1539" width="4.85546875" style="944" customWidth="1"/>
    <col min="1540" max="1540" width="2.7109375" style="944" customWidth="1"/>
    <col min="1541" max="1791" width="10.28515625" style="944"/>
    <col min="1792" max="1792" width="2.140625" style="944" customWidth="1"/>
    <col min="1793" max="1793" width="65.5703125" style="944" customWidth="1"/>
    <col min="1794" max="1794" width="11" style="944" customWidth="1"/>
    <col min="1795" max="1795" width="4.85546875" style="944" customWidth="1"/>
    <col min="1796" max="1796" width="2.7109375" style="944" customWidth="1"/>
    <col min="1797" max="2047" width="10.28515625" style="944"/>
    <col min="2048" max="2048" width="2.140625" style="944" customWidth="1"/>
    <col min="2049" max="2049" width="65.5703125" style="944" customWidth="1"/>
    <col min="2050" max="2050" width="11" style="944" customWidth="1"/>
    <col min="2051" max="2051" width="4.85546875" style="944" customWidth="1"/>
    <col min="2052" max="2052" width="2.7109375" style="944" customWidth="1"/>
    <col min="2053" max="2303" width="10.28515625" style="944"/>
    <col min="2304" max="2304" width="2.140625" style="944" customWidth="1"/>
    <col min="2305" max="2305" width="65.5703125" style="944" customWidth="1"/>
    <col min="2306" max="2306" width="11" style="944" customWidth="1"/>
    <col min="2307" max="2307" width="4.85546875" style="944" customWidth="1"/>
    <col min="2308" max="2308" width="2.7109375" style="944" customWidth="1"/>
    <col min="2309" max="2559" width="10.28515625" style="944"/>
    <col min="2560" max="2560" width="2.140625" style="944" customWidth="1"/>
    <col min="2561" max="2561" width="65.5703125" style="944" customWidth="1"/>
    <col min="2562" max="2562" width="11" style="944" customWidth="1"/>
    <col min="2563" max="2563" width="4.85546875" style="944" customWidth="1"/>
    <col min="2564" max="2564" width="2.7109375" style="944" customWidth="1"/>
    <col min="2565" max="2815" width="10.28515625" style="944"/>
    <col min="2816" max="2816" width="2.140625" style="944" customWidth="1"/>
    <col min="2817" max="2817" width="65.5703125" style="944" customWidth="1"/>
    <col min="2818" max="2818" width="11" style="944" customWidth="1"/>
    <col min="2819" max="2819" width="4.85546875" style="944" customWidth="1"/>
    <col min="2820" max="2820" width="2.7109375" style="944" customWidth="1"/>
    <col min="2821" max="3071" width="10.28515625" style="944"/>
    <col min="3072" max="3072" width="2.140625" style="944" customWidth="1"/>
    <col min="3073" max="3073" width="65.5703125" style="944" customWidth="1"/>
    <col min="3074" max="3074" width="11" style="944" customWidth="1"/>
    <col min="3075" max="3075" width="4.85546875" style="944" customWidth="1"/>
    <col min="3076" max="3076" width="2.7109375" style="944" customWidth="1"/>
    <col min="3077" max="3327" width="10.28515625" style="944"/>
    <col min="3328" max="3328" width="2.140625" style="944" customWidth="1"/>
    <col min="3329" max="3329" width="65.5703125" style="944" customWidth="1"/>
    <col min="3330" max="3330" width="11" style="944" customWidth="1"/>
    <col min="3331" max="3331" width="4.85546875" style="944" customWidth="1"/>
    <col min="3332" max="3332" width="2.7109375" style="944" customWidth="1"/>
    <col min="3333" max="3583" width="10.28515625" style="944"/>
    <col min="3584" max="3584" width="2.140625" style="944" customWidth="1"/>
    <col min="3585" max="3585" width="65.5703125" style="944" customWidth="1"/>
    <col min="3586" max="3586" width="11" style="944" customWidth="1"/>
    <col min="3587" max="3587" width="4.85546875" style="944" customWidth="1"/>
    <col min="3588" max="3588" width="2.7109375" style="944" customWidth="1"/>
    <col min="3589" max="3839" width="10.28515625" style="944"/>
    <col min="3840" max="3840" width="2.140625" style="944" customWidth="1"/>
    <col min="3841" max="3841" width="65.5703125" style="944" customWidth="1"/>
    <col min="3842" max="3842" width="11" style="944" customWidth="1"/>
    <col min="3843" max="3843" width="4.85546875" style="944" customWidth="1"/>
    <col min="3844" max="3844" width="2.7109375" style="944" customWidth="1"/>
    <col min="3845" max="4095" width="10.28515625" style="944"/>
    <col min="4096" max="4096" width="2.140625" style="944" customWidth="1"/>
    <col min="4097" max="4097" width="65.5703125" style="944" customWidth="1"/>
    <col min="4098" max="4098" width="11" style="944" customWidth="1"/>
    <col min="4099" max="4099" width="4.85546875" style="944" customWidth="1"/>
    <col min="4100" max="4100" width="2.7109375" style="944" customWidth="1"/>
    <col min="4101" max="4351" width="10.28515625" style="944"/>
    <col min="4352" max="4352" width="2.140625" style="944" customWidth="1"/>
    <col min="4353" max="4353" width="65.5703125" style="944" customWidth="1"/>
    <col min="4354" max="4354" width="11" style="944" customWidth="1"/>
    <col min="4355" max="4355" width="4.85546875" style="944" customWidth="1"/>
    <col min="4356" max="4356" width="2.7109375" style="944" customWidth="1"/>
    <col min="4357" max="4607" width="10.28515625" style="944"/>
    <col min="4608" max="4608" width="2.140625" style="944" customWidth="1"/>
    <col min="4609" max="4609" width="65.5703125" style="944" customWidth="1"/>
    <col min="4610" max="4610" width="11" style="944" customWidth="1"/>
    <col min="4611" max="4611" width="4.85546875" style="944" customWidth="1"/>
    <col min="4612" max="4612" width="2.7109375" style="944" customWidth="1"/>
    <col min="4613" max="4863" width="10.28515625" style="944"/>
    <col min="4864" max="4864" width="2.140625" style="944" customWidth="1"/>
    <col min="4865" max="4865" width="65.5703125" style="944" customWidth="1"/>
    <col min="4866" max="4866" width="11" style="944" customWidth="1"/>
    <col min="4867" max="4867" width="4.85546875" style="944" customWidth="1"/>
    <col min="4868" max="4868" width="2.7109375" style="944" customWidth="1"/>
    <col min="4869" max="5119" width="10.28515625" style="944"/>
    <col min="5120" max="5120" width="2.140625" style="944" customWidth="1"/>
    <col min="5121" max="5121" width="65.5703125" style="944" customWidth="1"/>
    <col min="5122" max="5122" width="11" style="944" customWidth="1"/>
    <col min="5123" max="5123" width="4.85546875" style="944" customWidth="1"/>
    <col min="5124" max="5124" width="2.7109375" style="944" customWidth="1"/>
    <col min="5125" max="5375" width="10.28515625" style="944"/>
    <col min="5376" max="5376" width="2.140625" style="944" customWidth="1"/>
    <col min="5377" max="5377" width="65.5703125" style="944" customWidth="1"/>
    <col min="5378" max="5378" width="11" style="944" customWidth="1"/>
    <col min="5379" max="5379" width="4.85546875" style="944" customWidth="1"/>
    <col min="5380" max="5380" width="2.7109375" style="944" customWidth="1"/>
    <col min="5381" max="5631" width="10.28515625" style="944"/>
    <col min="5632" max="5632" width="2.140625" style="944" customWidth="1"/>
    <col min="5633" max="5633" width="65.5703125" style="944" customWidth="1"/>
    <col min="5634" max="5634" width="11" style="944" customWidth="1"/>
    <col min="5635" max="5635" width="4.85546875" style="944" customWidth="1"/>
    <col min="5636" max="5636" width="2.7109375" style="944" customWidth="1"/>
    <col min="5637" max="5887" width="10.28515625" style="944"/>
    <col min="5888" max="5888" width="2.140625" style="944" customWidth="1"/>
    <col min="5889" max="5889" width="65.5703125" style="944" customWidth="1"/>
    <col min="5890" max="5890" width="11" style="944" customWidth="1"/>
    <col min="5891" max="5891" width="4.85546875" style="944" customWidth="1"/>
    <col min="5892" max="5892" width="2.7109375" style="944" customWidth="1"/>
    <col min="5893" max="6143" width="10.28515625" style="944"/>
    <col min="6144" max="6144" width="2.140625" style="944" customWidth="1"/>
    <col min="6145" max="6145" width="65.5703125" style="944" customWidth="1"/>
    <col min="6146" max="6146" width="11" style="944" customWidth="1"/>
    <col min="6147" max="6147" width="4.85546875" style="944" customWidth="1"/>
    <col min="6148" max="6148" width="2.7109375" style="944" customWidth="1"/>
    <col min="6149" max="6399" width="10.28515625" style="944"/>
    <col min="6400" max="6400" width="2.140625" style="944" customWidth="1"/>
    <col min="6401" max="6401" width="65.5703125" style="944" customWidth="1"/>
    <col min="6402" max="6402" width="11" style="944" customWidth="1"/>
    <col min="6403" max="6403" width="4.85546875" style="944" customWidth="1"/>
    <col min="6404" max="6404" width="2.7109375" style="944" customWidth="1"/>
    <col min="6405" max="6655" width="10.28515625" style="944"/>
    <col min="6656" max="6656" width="2.140625" style="944" customWidth="1"/>
    <col min="6657" max="6657" width="65.5703125" style="944" customWidth="1"/>
    <col min="6658" max="6658" width="11" style="944" customWidth="1"/>
    <col min="6659" max="6659" width="4.85546875" style="944" customWidth="1"/>
    <col min="6660" max="6660" width="2.7109375" style="944" customWidth="1"/>
    <col min="6661" max="6911" width="10.28515625" style="944"/>
    <col min="6912" max="6912" width="2.140625" style="944" customWidth="1"/>
    <col min="6913" max="6913" width="65.5703125" style="944" customWidth="1"/>
    <col min="6914" max="6914" width="11" style="944" customWidth="1"/>
    <col min="6915" max="6915" width="4.85546875" style="944" customWidth="1"/>
    <col min="6916" max="6916" width="2.7109375" style="944" customWidth="1"/>
    <col min="6917" max="7167" width="10.28515625" style="944"/>
    <col min="7168" max="7168" width="2.140625" style="944" customWidth="1"/>
    <col min="7169" max="7169" width="65.5703125" style="944" customWidth="1"/>
    <col min="7170" max="7170" width="11" style="944" customWidth="1"/>
    <col min="7171" max="7171" width="4.85546875" style="944" customWidth="1"/>
    <col min="7172" max="7172" width="2.7109375" style="944" customWidth="1"/>
    <col min="7173" max="7423" width="10.28515625" style="944"/>
    <col min="7424" max="7424" width="2.140625" style="944" customWidth="1"/>
    <col min="7425" max="7425" width="65.5703125" style="944" customWidth="1"/>
    <col min="7426" max="7426" width="11" style="944" customWidth="1"/>
    <col min="7427" max="7427" width="4.85546875" style="944" customWidth="1"/>
    <col min="7428" max="7428" width="2.7109375" style="944" customWidth="1"/>
    <col min="7429" max="7679" width="10.28515625" style="944"/>
    <col min="7680" max="7680" width="2.140625" style="944" customWidth="1"/>
    <col min="7681" max="7681" width="65.5703125" style="944" customWidth="1"/>
    <col min="7682" max="7682" width="11" style="944" customWidth="1"/>
    <col min="7683" max="7683" width="4.85546875" style="944" customWidth="1"/>
    <col min="7684" max="7684" width="2.7109375" style="944" customWidth="1"/>
    <col min="7685" max="7935" width="10.28515625" style="944"/>
    <col min="7936" max="7936" width="2.140625" style="944" customWidth="1"/>
    <col min="7937" max="7937" width="65.5703125" style="944" customWidth="1"/>
    <col min="7938" max="7938" width="11" style="944" customWidth="1"/>
    <col min="7939" max="7939" width="4.85546875" style="944" customWidth="1"/>
    <col min="7940" max="7940" width="2.7109375" style="944" customWidth="1"/>
    <col min="7941" max="8191" width="10.28515625" style="944"/>
    <col min="8192" max="8192" width="2.140625" style="944" customWidth="1"/>
    <col min="8193" max="8193" width="65.5703125" style="944" customWidth="1"/>
    <col min="8194" max="8194" width="11" style="944" customWidth="1"/>
    <col min="8195" max="8195" width="4.85546875" style="944" customWidth="1"/>
    <col min="8196" max="8196" width="2.7109375" style="944" customWidth="1"/>
    <col min="8197" max="8447" width="10.28515625" style="944"/>
    <col min="8448" max="8448" width="2.140625" style="944" customWidth="1"/>
    <col min="8449" max="8449" width="65.5703125" style="944" customWidth="1"/>
    <col min="8450" max="8450" width="11" style="944" customWidth="1"/>
    <col min="8451" max="8451" width="4.85546875" style="944" customWidth="1"/>
    <col min="8452" max="8452" width="2.7109375" style="944" customWidth="1"/>
    <col min="8453" max="8703" width="10.28515625" style="944"/>
    <col min="8704" max="8704" width="2.140625" style="944" customWidth="1"/>
    <col min="8705" max="8705" width="65.5703125" style="944" customWidth="1"/>
    <col min="8706" max="8706" width="11" style="944" customWidth="1"/>
    <col min="8707" max="8707" width="4.85546875" style="944" customWidth="1"/>
    <col min="8708" max="8708" width="2.7109375" style="944" customWidth="1"/>
    <col min="8709" max="8959" width="10.28515625" style="944"/>
    <col min="8960" max="8960" width="2.140625" style="944" customWidth="1"/>
    <col min="8961" max="8961" width="65.5703125" style="944" customWidth="1"/>
    <col min="8962" max="8962" width="11" style="944" customWidth="1"/>
    <col min="8963" max="8963" width="4.85546875" style="944" customWidth="1"/>
    <col min="8964" max="8964" width="2.7109375" style="944" customWidth="1"/>
    <col min="8965" max="9215" width="10.28515625" style="944"/>
    <col min="9216" max="9216" width="2.140625" style="944" customWidth="1"/>
    <col min="9217" max="9217" width="65.5703125" style="944" customWidth="1"/>
    <col min="9218" max="9218" width="11" style="944" customWidth="1"/>
    <col min="9219" max="9219" width="4.85546875" style="944" customWidth="1"/>
    <col min="9220" max="9220" width="2.7109375" style="944" customWidth="1"/>
    <col min="9221" max="9471" width="10.28515625" style="944"/>
    <col min="9472" max="9472" width="2.140625" style="944" customWidth="1"/>
    <col min="9473" max="9473" width="65.5703125" style="944" customWidth="1"/>
    <col min="9474" max="9474" width="11" style="944" customWidth="1"/>
    <col min="9475" max="9475" width="4.85546875" style="944" customWidth="1"/>
    <col min="9476" max="9476" width="2.7109375" style="944" customWidth="1"/>
    <col min="9477" max="9727" width="10.28515625" style="944"/>
    <col min="9728" max="9728" width="2.140625" style="944" customWidth="1"/>
    <col min="9729" max="9729" width="65.5703125" style="944" customWidth="1"/>
    <col min="9730" max="9730" width="11" style="944" customWidth="1"/>
    <col min="9731" max="9731" width="4.85546875" style="944" customWidth="1"/>
    <col min="9732" max="9732" width="2.7109375" style="944" customWidth="1"/>
    <col min="9733" max="9983" width="10.28515625" style="944"/>
    <col min="9984" max="9984" width="2.140625" style="944" customWidth="1"/>
    <col min="9985" max="9985" width="65.5703125" style="944" customWidth="1"/>
    <col min="9986" max="9986" width="11" style="944" customWidth="1"/>
    <col min="9987" max="9987" width="4.85546875" style="944" customWidth="1"/>
    <col min="9988" max="9988" width="2.7109375" style="944" customWidth="1"/>
    <col min="9989" max="10239" width="10.28515625" style="944"/>
    <col min="10240" max="10240" width="2.140625" style="944" customWidth="1"/>
    <col min="10241" max="10241" width="65.5703125" style="944" customWidth="1"/>
    <col min="10242" max="10242" width="11" style="944" customWidth="1"/>
    <col min="10243" max="10243" width="4.85546875" style="944" customWidth="1"/>
    <col min="10244" max="10244" width="2.7109375" style="944" customWidth="1"/>
    <col min="10245" max="10495" width="10.28515625" style="944"/>
    <col min="10496" max="10496" width="2.140625" style="944" customWidth="1"/>
    <col min="10497" max="10497" width="65.5703125" style="944" customWidth="1"/>
    <col min="10498" max="10498" width="11" style="944" customWidth="1"/>
    <col min="10499" max="10499" width="4.85546875" style="944" customWidth="1"/>
    <col min="10500" max="10500" width="2.7109375" style="944" customWidth="1"/>
    <col min="10501" max="10751" width="10.28515625" style="944"/>
    <col min="10752" max="10752" width="2.140625" style="944" customWidth="1"/>
    <col min="10753" max="10753" width="65.5703125" style="944" customWidth="1"/>
    <col min="10754" max="10754" width="11" style="944" customWidth="1"/>
    <col min="10755" max="10755" width="4.85546875" style="944" customWidth="1"/>
    <col min="10756" max="10756" width="2.7109375" style="944" customWidth="1"/>
    <col min="10757" max="11007" width="10.28515625" style="944"/>
    <col min="11008" max="11008" width="2.140625" style="944" customWidth="1"/>
    <col min="11009" max="11009" width="65.5703125" style="944" customWidth="1"/>
    <col min="11010" max="11010" width="11" style="944" customWidth="1"/>
    <col min="11011" max="11011" width="4.85546875" style="944" customWidth="1"/>
    <col min="11012" max="11012" width="2.7109375" style="944" customWidth="1"/>
    <col min="11013" max="11263" width="10.28515625" style="944"/>
    <col min="11264" max="11264" width="2.140625" style="944" customWidth="1"/>
    <col min="11265" max="11265" width="65.5703125" style="944" customWidth="1"/>
    <col min="11266" max="11266" width="11" style="944" customWidth="1"/>
    <col min="11267" max="11267" width="4.85546875" style="944" customWidth="1"/>
    <col min="11268" max="11268" width="2.7109375" style="944" customWidth="1"/>
    <col min="11269" max="11519" width="10.28515625" style="944"/>
    <col min="11520" max="11520" width="2.140625" style="944" customWidth="1"/>
    <col min="11521" max="11521" width="65.5703125" style="944" customWidth="1"/>
    <col min="11522" max="11522" width="11" style="944" customWidth="1"/>
    <col min="11523" max="11523" width="4.85546875" style="944" customWidth="1"/>
    <col min="11524" max="11524" width="2.7109375" style="944" customWidth="1"/>
    <col min="11525" max="11775" width="10.28515625" style="944"/>
    <col min="11776" max="11776" width="2.140625" style="944" customWidth="1"/>
    <col min="11777" max="11777" width="65.5703125" style="944" customWidth="1"/>
    <col min="11778" max="11778" width="11" style="944" customWidth="1"/>
    <col min="11779" max="11779" width="4.85546875" style="944" customWidth="1"/>
    <col min="11780" max="11780" width="2.7109375" style="944" customWidth="1"/>
    <col min="11781" max="12031" width="10.28515625" style="944"/>
    <col min="12032" max="12032" width="2.140625" style="944" customWidth="1"/>
    <col min="12033" max="12033" width="65.5703125" style="944" customWidth="1"/>
    <col min="12034" max="12034" width="11" style="944" customWidth="1"/>
    <col min="12035" max="12035" width="4.85546875" style="944" customWidth="1"/>
    <col min="12036" max="12036" width="2.7109375" style="944" customWidth="1"/>
    <col min="12037" max="12287" width="10.28515625" style="944"/>
    <col min="12288" max="12288" width="2.140625" style="944" customWidth="1"/>
    <col min="12289" max="12289" width="65.5703125" style="944" customWidth="1"/>
    <col min="12290" max="12290" width="11" style="944" customWidth="1"/>
    <col min="12291" max="12291" width="4.85546875" style="944" customWidth="1"/>
    <col min="12292" max="12292" width="2.7109375" style="944" customWidth="1"/>
    <col min="12293" max="12543" width="10.28515625" style="944"/>
    <col min="12544" max="12544" width="2.140625" style="944" customWidth="1"/>
    <col min="12545" max="12545" width="65.5703125" style="944" customWidth="1"/>
    <col min="12546" max="12546" width="11" style="944" customWidth="1"/>
    <col min="12547" max="12547" width="4.85546875" style="944" customWidth="1"/>
    <col min="12548" max="12548" width="2.7109375" style="944" customWidth="1"/>
    <col min="12549" max="12799" width="10.28515625" style="944"/>
    <col min="12800" max="12800" width="2.140625" style="944" customWidth="1"/>
    <col min="12801" max="12801" width="65.5703125" style="944" customWidth="1"/>
    <col min="12802" max="12802" width="11" style="944" customWidth="1"/>
    <col min="12803" max="12803" width="4.85546875" style="944" customWidth="1"/>
    <col min="12804" max="12804" width="2.7109375" style="944" customWidth="1"/>
    <col min="12805" max="13055" width="10.28515625" style="944"/>
    <col min="13056" max="13056" width="2.140625" style="944" customWidth="1"/>
    <col min="13057" max="13057" width="65.5703125" style="944" customWidth="1"/>
    <col min="13058" max="13058" width="11" style="944" customWidth="1"/>
    <col min="13059" max="13059" width="4.85546875" style="944" customWidth="1"/>
    <col min="13060" max="13060" width="2.7109375" style="944" customWidth="1"/>
    <col min="13061" max="13311" width="10.28515625" style="944"/>
    <col min="13312" max="13312" width="2.140625" style="944" customWidth="1"/>
    <col min="13313" max="13313" width="65.5703125" style="944" customWidth="1"/>
    <col min="13314" max="13314" width="11" style="944" customWidth="1"/>
    <col min="13315" max="13315" width="4.85546875" style="944" customWidth="1"/>
    <col min="13316" max="13316" width="2.7109375" style="944" customWidth="1"/>
    <col min="13317" max="13567" width="10.28515625" style="944"/>
    <col min="13568" max="13568" width="2.140625" style="944" customWidth="1"/>
    <col min="13569" max="13569" width="65.5703125" style="944" customWidth="1"/>
    <col min="13570" max="13570" width="11" style="944" customWidth="1"/>
    <col min="13571" max="13571" width="4.85546875" style="944" customWidth="1"/>
    <col min="13572" max="13572" width="2.7109375" style="944" customWidth="1"/>
    <col min="13573" max="13823" width="10.28515625" style="944"/>
    <col min="13824" max="13824" width="2.140625" style="944" customWidth="1"/>
    <col min="13825" max="13825" width="65.5703125" style="944" customWidth="1"/>
    <col min="13826" max="13826" width="11" style="944" customWidth="1"/>
    <col min="13827" max="13827" width="4.85546875" style="944" customWidth="1"/>
    <col min="13828" max="13828" width="2.7109375" style="944" customWidth="1"/>
    <col min="13829" max="14079" width="10.28515625" style="944"/>
    <col min="14080" max="14080" width="2.140625" style="944" customWidth="1"/>
    <col min="14081" max="14081" width="65.5703125" style="944" customWidth="1"/>
    <col min="14082" max="14082" width="11" style="944" customWidth="1"/>
    <col min="14083" max="14083" width="4.85546875" style="944" customWidth="1"/>
    <col min="14084" max="14084" width="2.7109375" style="944" customWidth="1"/>
    <col min="14085" max="14335" width="10.28515625" style="944"/>
    <col min="14336" max="14336" width="2.140625" style="944" customWidth="1"/>
    <col min="14337" max="14337" width="65.5703125" style="944" customWidth="1"/>
    <col min="14338" max="14338" width="11" style="944" customWidth="1"/>
    <col min="14339" max="14339" width="4.85546875" style="944" customWidth="1"/>
    <col min="14340" max="14340" width="2.7109375" style="944" customWidth="1"/>
    <col min="14341" max="14591" width="10.28515625" style="944"/>
    <col min="14592" max="14592" width="2.140625" style="944" customWidth="1"/>
    <col min="14593" max="14593" width="65.5703125" style="944" customWidth="1"/>
    <col min="14594" max="14594" width="11" style="944" customWidth="1"/>
    <col min="14595" max="14595" width="4.85546875" style="944" customWidth="1"/>
    <col min="14596" max="14596" width="2.7109375" style="944" customWidth="1"/>
    <col min="14597" max="14847" width="10.28515625" style="944"/>
    <col min="14848" max="14848" width="2.140625" style="944" customWidth="1"/>
    <col min="14849" max="14849" width="65.5703125" style="944" customWidth="1"/>
    <col min="14850" max="14850" width="11" style="944" customWidth="1"/>
    <col min="14851" max="14851" width="4.85546875" style="944" customWidth="1"/>
    <col min="14852" max="14852" width="2.7109375" style="944" customWidth="1"/>
    <col min="14853" max="15103" width="10.28515625" style="944"/>
    <col min="15104" max="15104" width="2.140625" style="944" customWidth="1"/>
    <col min="15105" max="15105" width="65.5703125" style="944" customWidth="1"/>
    <col min="15106" max="15106" width="11" style="944" customWidth="1"/>
    <col min="15107" max="15107" width="4.85546875" style="944" customWidth="1"/>
    <col min="15108" max="15108" width="2.7109375" style="944" customWidth="1"/>
    <col min="15109" max="15359" width="10.28515625" style="944"/>
    <col min="15360" max="15360" width="2.140625" style="944" customWidth="1"/>
    <col min="15361" max="15361" width="65.5703125" style="944" customWidth="1"/>
    <col min="15362" max="15362" width="11" style="944" customWidth="1"/>
    <col min="15363" max="15363" width="4.85546875" style="944" customWidth="1"/>
    <col min="15364" max="15364" width="2.7109375" style="944" customWidth="1"/>
    <col min="15365" max="15615" width="10.28515625" style="944"/>
    <col min="15616" max="15616" width="2.140625" style="944" customWidth="1"/>
    <col min="15617" max="15617" width="65.5703125" style="944" customWidth="1"/>
    <col min="15618" max="15618" width="11" style="944" customWidth="1"/>
    <col min="15619" max="15619" width="4.85546875" style="944" customWidth="1"/>
    <col min="15620" max="15620" width="2.7109375" style="944" customWidth="1"/>
    <col min="15621" max="15871" width="10.28515625" style="944"/>
    <col min="15872" max="15872" width="2.140625" style="944" customWidth="1"/>
    <col min="15873" max="15873" width="65.5703125" style="944" customWidth="1"/>
    <col min="15874" max="15874" width="11" style="944" customWidth="1"/>
    <col min="15875" max="15875" width="4.85546875" style="944" customWidth="1"/>
    <col min="15876" max="15876" width="2.7109375" style="944" customWidth="1"/>
    <col min="15877" max="16127" width="10.28515625" style="944"/>
    <col min="16128" max="16128" width="2.140625" style="944" customWidth="1"/>
    <col min="16129" max="16129" width="65.5703125" style="944" customWidth="1"/>
    <col min="16130" max="16130" width="11" style="944" customWidth="1"/>
    <col min="16131" max="16131" width="4.85546875" style="944" customWidth="1"/>
    <col min="16132" max="16132" width="2.7109375" style="944" customWidth="1"/>
    <col min="16133" max="16384" width="10.28515625" style="944"/>
  </cols>
  <sheetData>
    <row r="1" spans="1:3" ht="15" x14ac:dyDescent="0.25">
      <c r="A1" s="1591" t="s">
        <v>912</v>
      </c>
      <c r="B1" s="1591"/>
      <c r="C1" s="1591"/>
    </row>
    <row r="2" spans="1:3" ht="15.75" customHeight="1" x14ac:dyDescent="0.25"/>
    <row r="3" spans="1:3" s="945" customFormat="1" ht="15.75" x14ac:dyDescent="0.25">
      <c r="A3" s="1592" t="s">
        <v>911</v>
      </c>
      <c r="B3" s="1592"/>
      <c r="C3" s="1592"/>
    </row>
    <row r="4" spans="1:3" s="945" customFormat="1" ht="15.75" customHeight="1" x14ac:dyDescent="0.25">
      <c r="A4" s="1593"/>
      <c r="B4" s="1592"/>
      <c r="C4" s="1592"/>
    </row>
    <row r="5" spans="1:3" ht="14.25" customHeight="1" x14ac:dyDescent="0.25">
      <c r="A5" s="1594"/>
      <c r="B5" s="1594"/>
      <c r="C5" s="1594"/>
    </row>
    <row r="6" spans="1:3" ht="14.25" customHeight="1" x14ac:dyDescent="0.25">
      <c r="A6" s="946"/>
      <c r="B6" s="946"/>
      <c r="C6" s="946"/>
    </row>
    <row r="7" spans="1:3" ht="14.25" customHeight="1" x14ac:dyDescent="0.25">
      <c r="A7" s="946"/>
      <c r="B7" s="946"/>
      <c r="C7" s="947" t="s">
        <v>666</v>
      </c>
    </row>
    <row r="8" spans="1:3" ht="15" x14ac:dyDescent="0.25">
      <c r="A8" s="948" t="s">
        <v>899</v>
      </c>
      <c r="B8" s="949"/>
      <c r="C8" s="950" t="s">
        <v>900</v>
      </c>
    </row>
    <row r="9" spans="1:3" x14ac:dyDescent="0.25">
      <c r="A9" s="951">
        <v>1</v>
      </c>
      <c r="B9" s="952" t="s">
        <v>901</v>
      </c>
      <c r="C9" s="953">
        <v>3004800000</v>
      </c>
    </row>
    <row r="10" spans="1:3" x14ac:dyDescent="0.25">
      <c r="A10" s="951">
        <v>2</v>
      </c>
      <c r="B10" s="952" t="s">
        <v>902</v>
      </c>
      <c r="C10" s="953">
        <v>0</v>
      </c>
    </row>
    <row r="11" spans="1:3" x14ac:dyDescent="0.25">
      <c r="A11" s="951">
        <v>3</v>
      </c>
      <c r="B11" s="952" t="s">
        <v>903</v>
      </c>
      <c r="C11" s="953">
        <v>6000000</v>
      </c>
    </row>
    <row r="12" spans="1:3" ht="28.5" x14ac:dyDescent="0.25">
      <c r="A12" s="951">
        <v>4</v>
      </c>
      <c r="B12" s="954" t="s">
        <v>904</v>
      </c>
      <c r="C12" s="953">
        <v>503099820</v>
      </c>
    </row>
    <row r="13" spans="1:3" x14ac:dyDescent="0.25">
      <c r="A13" s="951">
        <v>5</v>
      </c>
      <c r="B13" s="952" t="s">
        <v>905</v>
      </c>
      <c r="C13" s="953">
        <v>0</v>
      </c>
    </row>
    <row r="14" spans="1:3" x14ac:dyDescent="0.25">
      <c r="A14" s="951">
        <v>6</v>
      </c>
      <c r="B14" s="952" t="s">
        <v>906</v>
      </c>
      <c r="C14" s="953">
        <v>0</v>
      </c>
    </row>
    <row r="15" spans="1:3" x14ac:dyDescent="0.25">
      <c r="A15" s="951">
        <v>7</v>
      </c>
      <c r="B15" s="952" t="s">
        <v>907</v>
      </c>
      <c r="C15" s="953">
        <v>0</v>
      </c>
    </row>
    <row r="16" spans="1:3" s="957" customFormat="1" ht="15" x14ac:dyDescent="0.25">
      <c r="A16" s="955" t="s">
        <v>908</v>
      </c>
      <c r="B16" s="955"/>
      <c r="C16" s="956">
        <v>3513899820</v>
      </c>
    </row>
    <row r="17" spans="1:3" s="957" customFormat="1" ht="15" x14ac:dyDescent="0.25">
      <c r="A17" s="958"/>
      <c r="C17" s="959"/>
    </row>
    <row r="18" spans="1:3" x14ac:dyDescent="0.25">
      <c r="A18" s="960"/>
      <c r="C18" s="961"/>
    </row>
    <row r="19" spans="1:3" s="957" customFormat="1" ht="21" customHeight="1" x14ac:dyDescent="0.25">
      <c r="A19" s="962" t="s">
        <v>909</v>
      </c>
      <c r="B19" s="963"/>
      <c r="C19" s="964">
        <v>1756949910</v>
      </c>
    </row>
    <row r="20" spans="1:3" x14ac:dyDescent="0.25">
      <c r="C20" s="961"/>
    </row>
  </sheetData>
  <mergeCells count="4">
    <mergeCell ref="A1:C1"/>
    <mergeCell ref="A3:C3"/>
    <mergeCell ref="A4:C4"/>
    <mergeCell ref="A5:C5"/>
  </mergeCells>
  <printOptions horizontalCentered="1"/>
  <pageMargins left="0.59055118110236227" right="0.51181102362204722" top="0.6692913385826772" bottom="0.98425196850393704" header="0.51181102362204722" footer="0.51181102362204722"/>
  <pageSetup paperSize="9" scale="85" orientation="portrait" r:id="rId1"/>
  <headerFooter alignWithMargins="0">
    <oddFooter>&amp;L&amp;F&amp;C&amp;P/&amp;N&amp;R10. melléklet a ../2017. (....) önkormányzati rendelethez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zoomScaleNormal="100" workbookViewId="0">
      <selection activeCell="C47" sqref="C47"/>
    </sheetView>
  </sheetViews>
  <sheetFormatPr defaultRowHeight="12.75" x14ac:dyDescent="0.2"/>
  <cols>
    <col min="1" max="1" width="10.85546875" style="532" customWidth="1"/>
    <col min="2" max="2" width="32.140625" style="532" customWidth="1"/>
    <col min="3" max="3" width="33.42578125" style="532" customWidth="1"/>
    <col min="4" max="4" width="34.7109375" style="532" customWidth="1"/>
    <col min="5" max="5" width="32.140625" style="532" customWidth="1"/>
    <col min="6" max="256" width="9.140625" style="532"/>
    <col min="257" max="257" width="10.85546875" style="532" customWidth="1"/>
    <col min="258" max="258" width="32.140625" style="532" customWidth="1"/>
    <col min="259" max="259" width="33.42578125" style="532" customWidth="1"/>
    <col min="260" max="260" width="34.7109375" style="532" customWidth="1"/>
    <col min="261" max="261" width="32.140625" style="532" customWidth="1"/>
    <col min="262" max="512" width="9.140625" style="532"/>
    <col min="513" max="513" width="10.85546875" style="532" customWidth="1"/>
    <col min="514" max="514" width="32.140625" style="532" customWidth="1"/>
    <col min="515" max="515" width="33.42578125" style="532" customWidth="1"/>
    <col min="516" max="516" width="34.7109375" style="532" customWidth="1"/>
    <col min="517" max="517" width="32.140625" style="532" customWidth="1"/>
    <col min="518" max="768" width="9.140625" style="532"/>
    <col min="769" max="769" width="10.85546875" style="532" customWidth="1"/>
    <col min="770" max="770" width="32.140625" style="532" customWidth="1"/>
    <col min="771" max="771" width="33.42578125" style="532" customWidth="1"/>
    <col min="772" max="772" width="34.7109375" style="532" customWidth="1"/>
    <col min="773" max="773" width="32.140625" style="532" customWidth="1"/>
    <col min="774" max="1024" width="9.140625" style="532"/>
    <col min="1025" max="1025" width="10.85546875" style="532" customWidth="1"/>
    <col min="1026" max="1026" width="32.140625" style="532" customWidth="1"/>
    <col min="1027" max="1027" width="33.42578125" style="532" customWidth="1"/>
    <col min="1028" max="1028" width="34.7109375" style="532" customWidth="1"/>
    <col min="1029" max="1029" width="32.140625" style="532" customWidth="1"/>
    <col min="1030" max="1280" width="9.140625" style="532"/>
    <col min="1281" max="1281" width="10.85546875" style="532" customWidth="1"/>
    <col min="1282" max="1282" width="32.140625" style="532" customWidth="1"/>
    <col min="1283" max="1283" width="33.42578125" style="532" customWidth="1"/>
    <col min="1284" max="1284" width="34.7109375" style="532" customWidth="1"/>
    <col min="1285" max="1285" width="32.140625" style="532" customWidth="1"/>
    <col min="1286" max="1536" width="9.140625" style="532"/>
    <col min="1537" max="1537" width="10.85546875" style="532" customWidth="1"/>
    <col min="1538" max="1538" width="32.140625" style="532" customWidth="1"/>
    <col min="1539" max="1539" width="33.42578125" style="532" customWidth="1"/>
    <col min="1540" max="1540" width="34.7109375" style="532" customWidth="1"/>
    <col min="1541" max="1541" width="32.140625" style="532" customWidth="1"/>
    <col min="1542" max="1792" width="9.140625" style="532"/>
    <col min="1793" max="1793" width="10.85546875" style="532" customWidth="1"/>
    <col min="1794" max="1794" width="32.140625" style="532" customWidth="1"/>
    <col min="1795" max="1795" width="33.42578125" style="532" customWidth="1"/>
    <col min="1796" max="1796" width="34.7109375" style="532" customWidth="1"/>
    <col min="1797" max="1797" width="32.140625" style="532" customWidth="1"/>
    <col min="1798" max="2048" width="9.140625" style="532"/>
    <col min="2049" max="2049" width="10.85546875" style="532" customWidth="1"/>
    <col min="2050" max="2050" width="32.140625" style="532" customWidth="1"/>
    <col min="2051" max="2051" width="33.42578125" style="532" customWidth="1"/>
    <col min="2052" max="2052" width="34.7109375" style="532" customWidth="1"/>
    <col min="2053" max="2053" width="32.140625" style="532" customWidth="1"/>
    <col min="2054" max="2304" width="9.140625" style="532"/>
    <col min="2305" max="2305" width="10.85546875" style="532" customWidth="1"/>
    <col min="2306" max="2306" width="32.140625" style="532" customWidth="1"/>
    <col min="2307" max="2307" width="33.42578125" style="532" customWidth="1"/>
    <col min="2308" max="2308" width="34.7109375" style="532" customWidth="1"/>
    <col min="2309" max="2309" width="32.140625" style="532" customWidth="1"/>
    <col min="2310" max="2560" width="9.140625" style="532"/>
    <col min="2561" max="2561" width="10.85546875" style="532" customWidth="1"/>
    <col min="2562" max="2562" width="32.140625" style="532" customWidth="1"/>
    <col min="2563" max="2563" width="33.42578125" style="532" customWidth="1"/>
    <col min="2564" max="2564" width="34.7109375" style="532" customWidth="1"/>
    <col min="2565" max="2565" width="32.140625" style="532" customWidth="1"/>
    <col min="2566" max="2816" width="9.140625" style="532"/>
    <col min="2817" max="2817" width="10.85546875" style="532" customWidth="1"/>
    <col min="2818" max="2818" width="32.140625" style="532" customWidth="1"/>
    <col min="2819" max="2819" width="33.42578125" style="532" customWidth="1"/>
    <col min="2820" max="2820" width="34.7109375" style="532" customWidth="1"/>
    <col min="2821" max="2821" width="32.140625" style="532" customWidth="1"/>
    <col min="2822" max="3072" width="9.140625" style="532"/>
    <col min="3073" max="3073" width="10.85546875" style="532" customWidth="1"/>
    <col min="3074" max="3074" width="32.140625" style="532" customWidth="1"/>
    <col min="3075" max="3075" width="33.42578125" style="532" customWidth="1"/>
    <col min="3076" max="3076" width="34.7109375" style="532" customWidth="1"/>
    <col min="3077" max="3077" width="32.140625" style="532" customWidth="1"/>
    <col min="3078" max="3328" width="9.140625" style="532"/>
    <col min="3329" max="3329" width="10.85546875" style="532" customWidth="1"/>
    <col min="3330" max="3330" width="32.140625" style="532" customWidth="1"/>
    <col min="3331" max="3331" width="33.42578125" style="532" customWidth="1"/>
    <col min="3332" max="3332" width="34.7109375" style="532" customWidth="1"/>
    <col min="3333" max="3333" width="32.140625" style="532" customWidth="1"/>
    <col min="3334" max="3584" width="9.140625" style="532"/>
    <col min="3585" max="3585" width="10.85546875" style="532" customWidth="1"/>
    <col min="3586" max="3586" width="32.140625" style="532" customWidth="1"/>
    <col min="3587" max="3587" width="33.42578125" style="532" customWidth="1"/>
    <col min="3588" max="3588" width="34.7109375" style="532" customWidth="1"/>
    <col min="3589" max="3589" width="32.140625" style="532" customWidth="1"/>
    <col min="3590" max="3840" width="9.140625" style="532"/>
    <col min="3841" max="3841" width="10.85546875" style="532" customWidth="1"/>
    <col min="3842" max="3842" width="32.140625" style="532" customWidth="1"/>
    <col min="3843" max="3843" width="33.42578125" style="532" customWidth="1"/>
    <col min="3844" max="3844" width="34.7109375" style="532" customWidth="1"/>
    <col min="3845" max="3845" width="32.140625" style="532" customWidth="1"/>
    <col min="3846" max="4096" width="9.140625" style="532"/>
    <col min="4097" max="4097" width="10.85546875" style="532" customWidth="1"/>
    <col min="4098" max="4098" width="32.140625" style="532" customWidth="1"/>
    <col min="4099" max="4099" width="33.42578125" style="532" customWidth="1"/>
    <col min="4100" max="4100" width="34.7109375" style="532" customWidth="1"/>
    <col min="4101" max="4101" width="32.140625" style="532" customWidth="1"/>
    <col min="4102" max="4352" width="9.140625" style="532"/>
    <col min="4353" max="4353" width="10.85546875" style="532" customWidth="1"/>
    <col min="4354" max="4354" width="32.140625" style="532" customWidth="1"/>
    <col min="4355" max="4355" width="33.42578125" style="532" customWidth="1"/>
    <col min="4356" max="4356" width="34.7109375" style="532" customWidth="1"/>
    <col min="4357" max="4357" width="32.140625" style="532" customWidth="1"/>
    <col min="4358" max="4608" width="9.140625" style="532"/>
    <col min="4609" max="4609" width="10.85546875" style="532" customWidth="1"/>
    <col min="4610" max="4610" width="32.140625" style="532" customWidth="1"/>
    <col min="4611" max="4611" width="33.42578125" style="532" customWidth="1"/>
    <col min="4612" max="4612" width="34.7109375" style="532" customWidth="1"/>
    <col min="4613" max="4613" width="32.140625" style="532" customWidth="1"/>
    <col min="4614" max="4864" width="9.140625" style="532"/>
    <col min="4865" max="4865" width="10.85546875" style="532" customWidth="1"/>
    <col min="4866" max="4866" width="32.140625" style="532" customWidth="1"/>
    <col min="4867" max="4867" width="33.42578125" style="532" customWidth="1"/>
    <col min="4868" max="4868" width="34.7109375" style="532" customWidth="1"/>
    <col min="4869" max="4869" width="32.140625" style="532" customWidth="1"/>
    <col min="4870" max="5120" width="9.140625" style="532"/>
    <col min="5121" max="5121" width="10.85546875" style="532" customWidth="1"/>
    <col min="5122" max="5122" width="32.140625" style="532" customWidth="1"/>
    <col min="5123" max="5123" width="33.42578125" style="532" customWidth="1"/>
    <col min="5124" max="5124" width="34.7109375" style="532" customWidth="1"/>
    <col min="5125" max="5125" width="32.140625" style="532" customWidth="1"/>
    <col min="5126" max="5376" width="9.140625" style="532"/>
    <col min="5377" max="5377" width="10.85546875" style="532" customWidth="1"/>
    <col min="5378" max="5378" width="32.140625" style="532" customWidth="1"/>
    <col min="5379" max="5379" width="33.42578125" style="532" customWidth="1"/>
    <col min="5380" max="5380" width="34.7109375" style="532" customWidth="1"/>
    <col min="5381" max="5381" width="32.140625" style="532" customWidth="1"/>
    <col min="5382" max="5632" width="9.140625" style="532"/>
    <col min="5633" max="5633" width="10.85546875" style="532" customWidth="1"/>
    <col min="5634" max="5634" width="32.140625" style="532" customWidth="1"/>
    <col min="5635" max="5635" width="33.42578125" style="532" customWidth="1"/>
    <col min="5636" max="5636" width="34.7109375" style="532" customWidth="1"/>
    <col min="5637" max="5637" width="32.140625" style="532" customWidth="1"/>
    <col min="5638" max="5888" width="9.140625" style="532"/>
    <col min="5889" max="5889" width="10.85546875" style="532" customWidth="1"/>
    <col min="5890" max="5890" width="32.140625" style="532" customWidth="1"/>
    <col min="5891" max="5891" width="33.42578125" style="532" customWidth="1"/>
    <col min="5892" max="5892" width="34.7109375" style="532" customWidth="1"/>
    <col min="5893" max="5893" width="32.140625" style="532" customWidth="1"/>
    <col min="5894" max="6144" width="9.140625" style="532"/>
    <col min="6145" max="6145" width="10.85546875" style="532" customWidth="1"/>
    <col min="6146" max="6146" width="32.140625" style="532" customWidth="1"/>
    <col min="6147" max="6147" width="33.42578125" style="532" customWidth="1"/>
    <col min="6148" max="6148" width="34.7109375" style="532" customWidth="1"/>
    <col min="6149" max="6149" width="32.140625" style="532" customWidth="1"/>
    <col min="6150" max="6400" width="9.140625" style="532"/>
    <col min="6401" max="6401" width="10.85546875" style="532" customWidth="1"/>
    <col min="6402" max="6402" width="32.140625" style="532" customWidth="1"/>
    <col min="6403" max="6403" width="33.42578125" style="532" customWidth="1"/>
    <col min="6404" max="6404" width="34.7109375" style="532" customWidth="1"/>
    <col min="6405" max="6405" width="32.140625" style="532" customWidth="1"/>
    <col min="6406" max="6656" width="9.140625" style="532"/>
    <col min="6657" max="6657" width="10.85546875" style="532" customWidth="1"/>
    <col min="6658" max="6658" width="32.140625" style="532" customWidth="1"/>
    <col min="6659" max="6659" width="33.42578125" style="532" customWidth="1"/>
    <col min="6660" max="6660" width="34.7109375" style="532" customWidth="1"/>
    <col min="6661" max="6661" width="32.140625" style="532" customWidth="1"/>
    <col min="6662" max="6912" width="9.140625" style="532"/>
    <col min="6913" max="6913" width="10.85546875" style="532" customWidth="1"/>
    <col min="6914" max="6914" width="32.140625" style="532" customWidth="1"/>
    <col min="6915" max="6915" width="33.42578125" style="532" customWidth="1"/>
    <col min="6916" max="6916" width="34.7109375" style="532" customWidth="1"/>
    <col min="6917" max="6917" width="32.140625" style="532" customWidth="1"/>
    <col min="6918" max="7168" width="9.140625" style="532"/>
    <col min="7169" max="7169" width="10.85546875" style="532" customWidth="1"/>
    <col min="7170" max="7170" width="32.140625" style="532" customWidth="1"/>
    <col min="7171" max="7171" width="33.42578125" style="532" customWidth="1"/>
    <col min="7172" max="7172" width="34.7109375" style="532" customWidth="1"/>
    <col min="7173" max="7173" width="32.140625" style="532" customWidth="1"/>
    <col min="7174" max="7424" width="9.140625" style="532"/>
    <col min="7425" max="7425" width="10.85546875" style="532" customWidth="1"/>
    <col min="7426" max="7426" width="32.140625" style="532" customWidth="1"/>
    <col min="7427" max="7427" width="33.42578125" style="532" customWidth="1"/>
    <col min="7428" max="7428" width="34.7109375" style="532" customWidth="1"/>
    <col min="7429" max="7429" width="32.140625" style="532" customWidth="1"/>
    <col min="7430" max="7680" width="9.140625" style="532"/>
    <col min="7681" max="7681" width="10.85546875" style="532" customWidth="1"/>
    <col min="7682" max="7682" width="32.140625" style="532" customWidth="1"/>
    <col min="7683" max="7683" width="33.42578125" style="532" customWidth="1"/>
    <col min="7684" max="7684" width="34.7109375" style="532" customWidth="1"/>
    <col min="7685" max="7685" width="32.140625" style="532" customWidth="1"/>
    <col min="7686" max="7936" width="9.140625" style="532"/>
    <col min="7937" max="7937" width="10.85546875" style="532" customWidth="1"/>
    <col min="7938" max="7938" width="32.140625" style="532" customWidth="1"/>
    <col min="7939" max="7939" width="33.42578125" style="532" customWidth="1"/>
    <col min="7940" max="7940" width="34.7109375" style="532" customWidth="1"/>
    <col min="7941" max="7941" width="32.140625" style="532" customWidth="1"/>
    <col min="7942" max="8192" width="9.140625" style="532"/>
    <col min="8193" max="8193" width="10.85546875" style="532" customWidth="1"/>
    <col min="8194" max="8194" width="32.140625" style="532" customWidth="1"/>
    <col min="8195" max="8195" width="33.42578125" style="532" customWidth="1"/>
    <col min="8196" max="8196" width="34.7109375" style="532" customWidth="1"/>
    <col min="8197" max="8197" width="32.140625" style="532" customWidth="1"/>
    <col min="8198" max="8448" width="9.140625" style="532"/>
    <col min="8449" max="8449" width="10.85546875" style="532" customWidth="1"/>
    <col min="8450" max="8450" width="32.140625" style="532" customWidth="1"/>
    <col min="8451" max="8451" width="33.42578125" style="532" customWidth="1"/>
    <col min="8452" max="8452" width="34.7109375" style="532" customWidth="1"/>
    <col min="8453" max="8453" width="32.140625" style="532" customWidth="1"/>
    <col min="8454" max="8704" width="9.140625" style="532"/>
    <col min="8705" max="8705" width="10.85546875" style="532" customWidth="1"/>
    <col min="8706" max="8706" width="32.140625" style="532" customWidth="1"/>
    <col min="8707" max="8707" width="33.42578125" style="532" customWidth="1"/>
    <col min="8708" max="8708" width="34.7109375" style="532" customWidth="1"/>
    <col min="8709" max="8709" width="32.140625" style="532" customWidth="1"/>
    <col min="8710" max="8960" width="9.140625" style="532"/>
    <col min="8961" max="8961" width="10.85546875" style="532" customWidth="1"/>
    <col min="8962" max="8962" width="32.140625" style="532" customWidth="1"/>
    <col min="8963" max="8963" width="33.42578125" style="532" customWidth="1"/>
    <col min="8964" max="8964" width="34.7109375" style="532" customWidth="1"/>
    <col min="8965" max="8965" width="32.140625" style="532" customWidth="1"/>
    <col min="8966" max="9216" width="9.140625" style="532"/>
    <col min="9217" max="9217" width="10.85546875" style="532" customWidth="1"/>
    <col min="9218" max="9218" width="32.140625" style="532" customWidth="1"/>
    <col min="9219" max="9219" width="33.42578125" style="532" customWidth="1"/>
    <col min="9220" max="9220" width="34.7109375" style="532" customWidth="1"/>
    <col min="9221" max="9221" width="32.140625" style="532" customWidth="1"/>
    <col min="9222" max="9472" width="9.140625" style="532"/>
    <col min="9473" max="9473" width="10.85546875" style="532" customWidth="1"/>
    <col min="9474" max="9474" width="32.140625" style="532" customWidth="1"/>
    <col min="9475" max="9475" width="33.42578125" style="532" customWidth="1"/>
    <col min="9476" max="9476" width="34.7109375" style="532" customWidth="1"/>
    <col min="9477" max="9477" width="32.140625" style="532" customWidth="1"/>
    <col min="9478" max="9728" width="9.140625" style="532"/>
    <col min="9729" max="9729" width="10.85546875" style="532" customWidth="1"/>
    <col min="9730" max="9730" width="32.140625" style="532" customWidth="1"/>
    <col min="9731" max="9731" width="33.42578125" style="532" customWidth="1"/>
    <col min="9732" max="9732" width="34.7109375" style="532" customWidth="1"/>
    <col min="9733" max="9733" width="32.140625" style="532" customWidth="1"/>
    <col min="9734" max="9984" width="9.140625" style="532"/>
    <col min="9985" max="9985" width="10.85546875" style="532" customWidth="1"/>
    <col min="9986" max="9986" width="32.140625" style="532" customWidth="1"/>
    <col min="9987" max="9987" width="33.42578125" style="532" customWidth="1"/>
    <col min="9988" max="9988" width="34.7109375" style="532" customWidth="1"/>
    <col min="9989" max="9989" width="32.140625" style="532" customWidth="1"/>
    <col min="9990" max="10240" width="9.140625" style="532"/>
    <col min="10241" max="10241" width="10.85546875" style="532" customWidth="1"/>
    <col min="10242" max="10242" width="32.140625" style="532" customWidth="1"/>
    <col min="10243" max="10243" width="33.42578125" style="532" customWidth="1"/>
    <col min="10244" max="10244" width="34.7109375" style="532" customWidth="1"/>
    <col min="10245" max="10245" width="32.140625" style="532" customWidth="1"/>
    <col min="10246" max="10496" width="9.140625" style="532"/>
    <col min="10497" max="10497" width="10.85546875" style="532" customWidth="1"/>
    <col min="10498" max="10498" width="32.140625" style="532" customWidth="1"/>
    <col min="10499" max="10499" width="33.42578125" style="532" customWidth="1"/>
    <col min="10500" max="10500" width="34.7109375" style="532" customWidth="1"/>
    <col min="10501" max="10501" width="32.140625" style="532" customWidth="1"/>
    <col min="10502" max="10752" width="9.140625" style="532"/>
    <col min="10753" max="10753" width="10.85546875" style="532" customWidth="1"/>
    <col min="10754" max="10754" width="32.140625" style="532" customWidth="1"/>
    <col min="10755" max="10755" width="33.42578125" style="532" customWidth="1"/>
    <col min="10756" max="10756" width="34.7109375" style="532" customWidth="1"/>
    <col min="10757" max="10757" width="32.140625" style="532" customWidth="1"/>
    <col min="10758" max="11008" width="9.140625" style="532"/>
    <col min="11009" max="11009" width="10.85546875" style="532" customWidth="1"/>
    <col min="11010" max="11010" width="32.140625" style="532" customWidth="1"/>
    <col min="11011" max="11011" width="33.42578125" style="532" customWidth="1"/>
    <col min="11012" max="11012" width="34.7109375" style="532" customWidth="1"/>
    <col min="11013" max="11013" width="32.140625" style="532" customWidth="1"/>
    <col min="11014" max="11264" width="9.140625" style="532"/>
    <col min="11265" max="11265" width="10.85546875" style="532" customWidth="1"/>
    <col min="11266" max="11266" width="32.140625" style="532" customWidth="1"/>
    <col min="11267" max="11267" width="33.42578125" style="532" customWidth="1"/>
    <col min="11268" max="11268" width="34.7109375" style="532" customWidth="1"/>
    <col min="11269" max="11269" width="32.140625" style="532" customWidth="1"/>
    <col min="11270" max="11520" width="9.140625" style="532"/>
    <col min="11521" max="11521" width="10.85546875" style="532" customWidth="1"/>
    <col min="11522" max="11522" width="32.140625" style="532" customWidth="1"/>
    <col min="11523" max="11523" width="33.42578125" style="532" customWidth="1"/>
    <col min="11524" max="11524" width="34.7109375" style="532" customWidth="1"/>
    <col min="11525" max="11525" width="32.140625" style="532" customWidth="1"/>
    <col min="11526" max="11776" width="9.140625" style="532"/>
    <col min="11777" max="11777" width="10.85546875" style="532" customWidth="1"/>
    <col min="11778" max="11778" width="32.140625" style="532" customWidth="1"/>
    <col min="11779" max="11779" width="33.42578125" style="532" customWidth="1"/>
    <col min="11780" max="11780" width="34.7109375" style="532" customWidth="1"/>
    <col min="11781" max="11781" width="32.140625" style="532" customWidth="1"/>
    <col min="11782" max="12032" width="9.140625" style="532"/>
    <col min="12033" max="12033" width="10.85546875" style="532" customWidth="1"/>
    <col min="12034" max="12034" width="32.140625" style="532" customWidth="1"/>
    <col min="12035" max="12035" width="33.42578125" style="532" customWidth="1"/>
    <col min="12036" max="12036" width="34.7109375" style="532" customWidth="1"/>
    <col min="12037" max="12037" width="32.140625" style="532" customWidth="1"/>
    <col min="12038" max="12288" width="9.140625" style="532"/>
    <col min="12289" max="12289" width="10.85546875" style="532" customWidth="1"/>
    <col min="12290" max="12290" width="32.140625" style="532" customWidth="1"/>
    <col min="12291" max="12291" width="33.42578125" style="532" customWidth="1"/>
    <col min="12292" max="12292" width="34.7109375" style="532" customWidth="1"/>
    <col min="12293" max="12293" width="32.140625" style="532" customWidth="1"/>
    <col min="12294" max="12544" width="9.140625" style="532"/>
    <col min="12545" max="12545" width="10.85546875" style="532" customWidth="1"/>
    <col min="12546" max="12546" width="32.140625" style="532" customWidth="1"/>
    <col min="12547" max="12547" width="33.42578125" style="532" customWidth="1"/>
    <col min="12548" max="12548" width="34.7109375" style="532" customWidth="1"/>
    <col min="12549" max="12549" width="32.140625" style="532" customWidth="1"/>
    <col min="12550" max="12800" width="9.140625" style="532"/>
    <col min="12801" max="12801" width="10.85546875" style="532" customWidth="1"/>
    <col min="12802" max="12802" width="32.140625" style="532" customWidth="1"/>
    <col min="12803" max="12803" width="33.42578125" style="532" customWidth="1"/>
    <col min="12804" max="12804" width="34.7109375" style="532" customWidth="1"/>
    <col min="12805" max="12805" width="32.140625" style="532" customWidth="1"/>
    <col min="12806" max="13056" width="9.140625" style="532"/>
    <col min="13057" max="13057" width="10.85546875" style="532" customWidth="1"/>
    <col min="13058" max="13058" width="32.140625" style="532" customWidth="1"/>
    <col min="13059" max="13059" width="33.42578125" style="532" customWidth="1"/>
    <col min="13060" max="13060" width="34.7109375" style="532" customWidth="1"/>
    <col min="13061" max="13061" width="32.140625" style="532" customWidth="1"/>
    <col min="13062" max="13312" width="9.140625" style="532"/>
    <col min="13313" max="13313" width="10.85546875" style="532" customWidth="1"/>
    <col min="13314" max="13314" width="32.140625" style="532" customWidth="1"/>
    <col min="13315" max="13315" width="33.42578125" style="532" customWidth="1"/>
    <col min="13316" max="13316" width="34.7109375" style="532" customWidth="1"/>
    <col min="13317" max="13317" width="32.140625" style="532" customWidth="1"/>
    <col min="13318" max="13568" width="9.140625" style="532"/>
    <col min="13569" max="13569" width="10.85546875" style="532" customWidth="1"/>
    <col min="13570" max="13570" width="32.140625" style="532" customWidth="1"/>
    <col min="13571" max="13571" width="33.42578125" style="532" customWidth="1"/>
    <col min="13572" max="13572" width="34.7109375" style="532" customWidth="1"/>
    <col min="13573" max="13573" width="32.140625" style="532" customWidth="1"/>
    <col min="13574" max="13824" width="9.140625" style="532"/>
    <col min="13825" max="13825" width="10.85546875" style="532" customWidth="1"/>
    <col min="13826" max="13826" width="32.140625" style="532" customWidth="1"/>
    <col min="13827" max="13827" width="33.42578125" style="532" customWidth="1"/>
    <col min="13828" max="13828" width="34.7109375" style="532" customWidth="1"/>
    <col min="13829" max="13829" width="32.140625" style="532" customWidth="1"/>
    <col min="13830" max="14080" width="9.140625" style="532"/>
    <col min="14081" max="14081" width="10.85546875" style="532" customWidth="1"/>
    <col min="14082" max="14082" width="32.140625" style="532" customWidth="1"/>
    <col min="14083" max="14083" width="33.42578125" style="532" customWidth="1"/>
    <col min="14084" max="14084" width="34.7109375" style="532" customWidth="1"/>
    <col min="14085" max="14085" width="32.140625" style="532" customWidth="1"/>
    <col min="14086" max="14336" width="9.140625" style="532"/>
    <col min="14337" max="14337" width="10.85546875" style="532" customWidth="1"/>
    <col min="14338" max="14338" width="32.140625" style="532" customWidth="1"/>
    <col min="14339" max="14339" width="33.42578125" style="532" customWidth="1"/>
    <col min="14340" max="14340" width="34.7109375" style="532" customWidth="1"/>
    <col min="14341" max="14341" width="32.140625" style="532" customWidth="1"/>
    <col min="14342" max="14592" width="9.140625" style="532"/>
    <col min="14593" max="14593" width="10.85546875" style="532" customWidth="1"/>
    <col min="14594" max="14594" width="32.140625" style="532" customWidth="1"/>
    <col min="14595" max="14595" width="33.42578125" style="532" customWidth="1"/>
    <col min="14596" max="14596" width="34.7109375" style="532" customWidth="1"/>
    <col min="14597" max="14597" width="32.140625" style="532" customWidth="1"/>
    <col min="14598" max="14848" width="9.140625" style="532"/>
    <col min="14849" max="14849" width="10.85546875" style="532" customWidth="1"/>
    <col min="14850" max="14850" width="32.140625" style="532" customWidth="1"/>
    <col min="14851" max="14851" width="33.42578125" style="532" customWidth="1"/>
    <col min="14852" max="14852" width="34.7109375" style="532" customWidth="1"/>
    <col min="14853" max="14853" width="32.140625" style="532" customWidth="1"/>
    <col min="14854" max="15104" width="9.140625" style="532"/>
    <col min="15105" max="15105" width="10.85546875" style="532" customWidth="1"/>
    <col min="15106" max="15106" width="32.140625" style="532" customWidth="1"/>
    <col min="15107" max="15107" width="33.42578125" style="532" customWidth="1"/>
    <col min="15108" max="15108" width="34.7109375" style="532" customWidth="1"/>
    <col min="15109" max="15109" width="32.140625" style="532" customWidth="1"/>
    <col min="15110" max="15360" width="9.140625" style="532"/>
    <col min="15361" max="15361" width="10.85546875" style="532" customWidth="1"/>
    <col min="15362" max="15362" width="32.140625" style="532" customWidth="1"/>
    <col min="15363" max="15363" width="33.42578125" style="532" customWidth="1"/>
    <col min="15364" max="15364" width="34.7109375" style="532" customWidth="1"/>
    <col min="15365" max="15365" width="32.140625" style="532" customWidth="1"/>
    <col min="15366" max="15616" width="9.140625" style="532"/>
    <col min="15617" max="15617" width="10.85546875" style="532" customWidth="1"/>
    <col min="15618" max="15618" width="32.140625" style="532" customWidth="1"/>
    <col min="15619" max="15619" width="33.42578125" style="532" customWidth="1"/>
    <col min="15620" max="15620" width="34.7109375" style="532" customWidth="1"/>
    <col min="15621" max="15621" width="32.140625" style="532" customWidth="1"/>
    <col min="15622" max="15872" width="9.140625" style="532"/>
    <col min="15873" max="15873" width="10.85546875" style="532" customWidth="1"/>
    <col min="15874" max="15874" width="32.140625" style="532" customWidth="1"/>
    <col min="15875" max="15875" width="33.42578125" style="532" customWidth="1"/>
    <col min="15876" max="15876" width="34.7109375" style="532" customWidth="1"/>
    <col min="15877" max="15877" width="32.140625" style="532" customWidth="1"/>
    <col min="15878" max="16128" width="9.140625" style="532"/>
    <col min="16129" max="16129" width="10.85546875" style="532" customWidth="1"/>
    <col min="16130" max="16130" width="32.140625" style="532" customWidth="1"/>
    <col min="16131" max="16131" width="33.42578125" style="532" customWidth="1"/>
    <col min="16132" max="16132" width="34.7109375" style="532" customWidth="1"/>
    <col min="16133" max="16133" width="32.140625" style="532" customWidth="1"/>
    <col min="16134" max="16384" width="9.140625" style="532"/>
  </cols>
  <sheetData>
    <row r="1" spans="1:5" ht="33" customHeight="1" x14ac:dyDescent="0.25">
      <c r="A1" s="1619" t="s">
        <v>513</v>
      </c>
      <c r="B1" s="1620"/>
      <c r="C1" s="1620"/>
      <c r="D1" s="1620"/>
      <c r="E1" s="1621"/>
    </row>
    <row r="2" spans="1:5" ht="15" x14ac:dyDescent="0.25">
      <c r="A2" s="1622" t="s">
        <v>514</v>
      </c>
      <c r="B2" s="533" t="s">
        <v>515</v>
      </c>
      <c r="C2" s="533" t="s">
        <v>516</v>
      </c>
      <c r="D2" s="533" t="s">
        <v>517</v>
      </c>
      <c r="E2" s="534" t="s">
        <v>518</v>
      </c>
    </row>
    <row r="3" spans="1:5" ht="30.75" customHeight="1" thickBot="1" x14ac:dyDescent="0.25">
      <c r="A3" s="1618"/>
      <c r="B3" s="535" t="s">
        <v>519</v>
      </c>
      <c r="C3" s="535" t="s">
        <v>520</v>
      </c>
      <c r="D3" s="535" t="s">
        <v>521</v>
      </c>
      <c r="E3" s="536" t="s">
        <v>522</v>
      </c>
    </row>
    <row r="4" spans="1:5" s="542" customFormat="1" ht="15.75" customHeight="1" x14ac:dyDescent="0.25">
      <c r="A4" s="537" t="s">
        <v>523</v>
      </c>
      <c r="B4" s="538"/>
      <c r="C4" s="539"/>
      <c r="D4" s="540" t="s">
        <v>524</v>
      </c>
      <c r="E4" s="541" t="s">
        <v>525</v>
      </c>
    </row>
    <row r="5" spans="1:5" s="542" customFormat="1" ht="15.75" customHeight="1" x14ac:dyDescent="0.25">
      <c r="A5" s="537"/>
      <c r="B5" s="543"/>
      <c r="C5" s="539"/>
      <c r="D5" s="544" t="s">
        <v>526</v>
      </c>
      <c r="E5" s="541" t="s">
        <v>527</v>
      </c>
    </row>
    <row r="6" spans="1:5" s="542" customFormat="1" ht="15.75" customHeight="1" x14ac:dyDescent="0.25">
      <c r="A6" s="537"/>
      <c r="B6" s="545"/>
      <c r="C6" s="539"/>
      <c r="D6" s="544" t="s">
        <v>528</v>
      </c>
      <c r="E6" s="541" t="s">
        <v>529</v>
      </c>
    </row>
    <row r="7" spans="1:5" s="542" customFormat="1" ht="15.75" customHeight="1" x14ac:dyDescent="0.25">
      <c r="A7" s="537"/>
      <c r="B7" s="538"/>
      <c r="C7" s="539"/>
      <c r="D7" s="544" t="s">
        <v>530</v>
      </c>
      <c r="E7" s="541" t="s">
        <v>531</v>
      </c>
    </row>
    <row r="8" spans="1:5" s="542" customFormat="1" ht="15.75" customHeight="1" x14ac:dyDescent="0.25">
      <c r="A8" s="537"/>
      <c r="B8" s="538"/>
      <c r="C8" s="539"/>
      <c r="D8" s="544" t="s">
        <v>532</v>
      </c>
      <c r="E8" s="541" t="s">
        <v>533</v>
      </c>
    </row>
    <row r="9" spans="1:5" s="542" customFormat="1" ht="15.75" customHeight="1" x14ac:dyDescent="0.25">
      <c r="A9" s="537"/>
      <c r="B9" s="538"/>
      <c r="C9" s="539"/>
      <c r="D9" s="544" t="s">
        <v>534</v>
      </c>
      <c r="E9" s="546"/>
    </row>
    <row r="10" spans="1:5" s="542" customFormat="1" ht="15.75" customHeight="1" x14ac:dyDescent="0.25">
      <c r="A10" s="537"/>
      <c r="B10" s="538"/>
      <c r="C10" s="539"/>
      <c r="D10" s="544" t="s">
        <v>535</v>
      </c>
      <c r="E10" s="546"/>
    </row>
    <row r="11" spans="1:5" s="542" customFormat="1" ht="15.75" customHeight="1" x14ac:dyDescent="0.25">
      <c r="A11" s="537"/>
      <c r="B11" s="538"/>
      <c r="C11" s="539"/>
      <c r="D11" s="547"/>
      <c r="E11" s="546"/>
    </row>
    <row r="12" spans="1:5" s="542" customFormat="1" ht="15.75" customHeight="1" x14ac:dyDescent="0.25">
      <c r="A12" s="537"/>
      <c r="B12" s="538"/>
      <c r="C12" s="539"/>
      <c r="D12" s="543"/>
      <c r="E12" s="546"/>
    </row>
    <row r="13" spans="1:5" ht="13.5" customHeight="1" x14ac:dyDescent="0.2">
      <c r="A13" s="1596" t="s">
        <v>536</v>
      </c>
      <c r="B13" s="1597"/>
      <c r="C13" s="548" t="s">
        <v>537</v>
      </c>
      <c r="D13" s="549" t="s">
        <v>538</v>
      </c>
      <c r="E13" s="550"/>
    </row>
    <row r="14" spans="1:5" ht="13.5" customHeight="1" x14ac:dyDescent="0.2">
      <c r="A14" s="1595"/>
      <c r="B14" s="1598"/>
      <c r="C14" s="551" t="s">
        <v>539</v>
      </c>
      <c r="D14" s="552"/>
      <c r="E14" s="553"/>
    </row>
    <row r="15" spans="1:5" ht="13.5" customHeight="1" x14ac:dyDescent="0.2">
      <c r="A15" s="1595"/>
      <c r="B15" s="1598"/>
      <c r="C15" s="551" t="s">
        <v>540</v>
      </c>
      <c r="D15" s="552"/>
      <c r="E15" s="553"/>
    </row>
    <row r="16" spans="1:5" ht="13.5" customHeight="1" x14ac:dyDescent="0.2">
      <c r="A16" s="1595"/>
      <c r="B16" s="1598"/>
      <c r="C16" s="554" t="s">
        <v>923</v>
      </c>
      <c r="D16" s="552"/>
      <c r="E16" s="553"/>
    </row>
    <row r="17" spans="1:5" ht="13.5" customHeight="1" x14ac:dyDescent="0.2">
      <c r="A17" s="1595"/>
      <c r="B17" s="1598"/>
      <c r="C17" s="554" t="s">
        <v>924</v>
      </c>
      <c r="D17" s="552"/>
      <c r="E17" s="553"/>
    </row>
    <row r="18" spans="1:5" ht="16.5" customHeight="1" x14ac:dyDescent="0.2">
      <c r="A18" s="1595" t="s">
        <v>43</v>
      </c>
      <c r="B18" s="1623" t="s">
        <v>542</v>
      </c>
      <c r="C18" s="1624"/>
      <c r="D18" s="1624"/>
      <c r="E18" s="1625"/>
    </row>
    <row r="19" spans="1:5" ht="16.5" customHeight="1" x14ac:dyDescent="0.2">
      <c r="A19" s="1599"/>
      <c r="B19" s="1626" t="s">
        <v>543</v>
      </c>
      <c r="C19" s="1627"/>
      <c r="D19" s="1627"/>
      <c r="E19" s="1628"/>
    </row>
    <row r="20" spans="1:5" ht="16.5" customHeight="1" x14ac:dyDescent="0.2">
      <c r="A20" s="1629" t="s">
        <v>544</v>
      </c>
      <c r="B20" s="1624" t="s">
        <v>545</v>
      </c>
      <c r="C20" s="1624"/>
      <c r="D20" s="1624"/>
      <c r="E20" s="1625"/>
    </row>
    <row r="21" spans="1:5" ht="16.5" customHeight="1" x14ac:dyDescent="0.2">
      <c r="A21" s="1630"/>
      <c r="B21" s="1626" t="s">
        <v>546</v>
      </c>
      <c r="C21" s="1627"/>
      <c r="D21" s="1627"/>
      <c r="E21" s="1628"/>
    </row>
    <row r="22" spans="1:5" ht="16.5" customHeight="1" x14ac:dyDescent="0.2">
      <c r="A22" s="1631" t="s">
        <v>45</v>
      </c>
      <c r="B22" s="540" t="s">
        <v>524</v>
      </c>
      <c r="C22" s="540" t="s">
        <v>524</v>
      </c>
      <c r="D22" s="555" t="s">
        <v>547</v>
      </c>
      <c r="E22" s="556" t="s">
        <v>547</v>
      </c>
    </row>
    <row r="23" spans="1:5" ht="16.5" customHeight="1" x14ac:dyDescent="0.2">
      <c r="A23" s="1632"/>
      <c r="B23" s="544" t="s">
        <v>526</v>
      </c>
      <c r="C23" s="544" t="s">
        <v>526</v>
      </c>
      <c r="D23" s="551"/>
      <c r="E23" s="553"/>
    </row>
    <row r="24" spans="1:5" ht="16.5" customHeight="1" x14ac:dyDescent="0.2">
      <c r="A24" s="1632"/>
      <c r="B24" s="544" t="s">
        <v>528</v>
      </c>
      <c r="C24" s="544" t="s">
        <v>530</v>
      </c>
      <c r="D24" s="557"/>
      <c r="E24" s="553"/>
    </row>
    <row r="25" spans="1:5" ht="16.5" customHeight="1" x14ac:dyDescent="0.2">
      <c r="A25" s="1632"/>
      <c r="B25" s="544" t="s">
        <v>530</v>
      </c>
      <c r="C25" s="544" t="s">
        <v>532</v>
      </c>
      <c r="D25" s="557"/>
      <c r="E25" s="553"/>
    </row>
    <row r="26" spans="1:5" ht="16.5" customHeight="1" x14ac:dyDescent="0.2">
      <c r="A26" s="1632"/>
      <c r="B26" s="544" t="s">
        <v>532</v>
      </c>
      <c r="C26" s="544" t="s">
        <v>534</v>
      </c>
      <c r="D26" s="557"/>
      <c r="E26" s="553"/>
    </row>
    <row r="27" spans="1:5" ht="16.5" customHeight="1" x14ac:dyDescent="0.2">
      <c r="A27" s="1632"/>
      <c r="B27" s="544" t="s">
        <v>534</v>
      </c>
      <c r="C27" s="544" t="s">
        <v>535</v>
      </c>
      <c r="D27" s="557"/>
      <c r="E27" s="553"/>
    </row>
    <row r="28" spans="1:5" ht="16.5" customHeight="1" x14ac:dyDescent="0.2">
      <c r="A28" s="1632"/>
      <c r="B28" s="544" t="s">
        <v>535</v>
      </c>
      <c r="C28" s="544" t="s">
        <v>548</v>
      </c>
      <c r="D28" s="557"/>
      <c r="E28" s="553"/>
    </row>
    <row r="29" spans="1:5" ht="16.5" customHeight="1" thickBot="1" x14ac:dyDescent="0.25">
      <c r="A29" s="1633"/>
      <c r="B29" s="558" t="s">
        <v>548</v>
      </c>
      <c r="C29" s="558"/>
      <c r="D29" s="559"/>
      <c r="E29" s="560"/>
    </row>
    <row r="30" spans="1:5" ht="13.5" thickBot="1" x14ac:dyDescent="0.25"/>
    <row r="31" spans="1:5" ht="33" customHeight="1" thickBot="1" x14ac:dyDescent="0.3">
      <c r="A31" s="1634" t="s">
        <v>549</v>
      </c>
      <c r="B31" s="1635"/>
      <c r="C31" s="1635"/>
      <c r="D31" s="1635"/>
      <c r="E31" s="1636"/>
    </row>
    <row r="32" spans="1:5" ht="15" x14ac:dyDescent="0.25">
      <c r="A32" s="1617" t="s">
        <v>514</v>
      </c>
      <c r="B32" s="561" t="s">
        <v>515</v>
      </c>
      <c r="C32" s="561" t="s">
        <v>516</v>
      </c>
      <c r="D32" s="561" t="s">
        <v>517</v>
      </c>
      <c r="E32" s="562" t="s">
        <v>518</v>
      </c>
    </row>
    <row r="33" spans="1:5" ht="30.75" customHeight="1" thickBot="1" x14ac:dyDescent="0.25">
      <c r="A33" s="1618"/>
      <c r="B33" s="535" t="s">
        <v>519</v>
      </c>
      <c r="C33" s="535" t="s">
        <v>520</v>
      </c>
      <c r="D33" s="535" t="s">
        <v>521</v>
      </c>
      <c r="E33" s="536" t="s">
        <v>522</v>
      </c>
    </row>
    <row r="34" spans="1:5" ht="13.5" customHeight="1" x14ac:dyDescent="0.2">
      <c r="A34" s="1595" t="s">
        <v>523</v>
      </c>
      <c r="B34" s="551"/>
      <c r="C34" s="551"/>
      <c r="D34" s="563" t="s">
        <v>550</v>
      </c>
      <c r="E34" s="541" t="s">
        <v>551</v>
      </c>
    </row>
    <row r="35" spans="1:5" ht="25.5" x14ac:dyDescent="0.2">
      <c r="A35" s="1595"/>
      <c r="B35" s="551"/>
      <c r="C35" s="551"/>
      <c r="D35" s="564" t="s">
        <v>552</v>
      </c>
      <c r="E35" s="541" t="s">
        <v>553</v>
      </c>
    </row>
    <row r="36" spans="1:5" ht="25.5" x14ac:dyDescent="0.2">
      <c r="A36" s="1595"/>
      <c r="B36" s="551"/>
      <c r="C36" s="551"/>
      <c r="D36" s="565" t="s">
        <v>554</v>
      </c>
      <c r="E36" s="541" t="s">
        <v>555</v>
      </c>
    </row>
    <row r="37" spans="1:5" ht="13.5" customHeight="1" x14ac:dyDescent="0.2">
      <c r="A37" s="1595"/>
      <c r="B37" s="551"/>
      <c r="C37" s="551"/>
      <c r="D37" s="565" t="s">
        <v>556</v>
      </c>
      <c r="E37" s="541" t="s">
        <v>557</v>
      </c>
    </row>
    <row r="38" spans="1:5" ht="13.5" customHeight="1" x14ac:dyDescent="0.2">
      <c r="A38" s="1595"/>
      <c r="B38" s="551"/>
      <c r="C38" s="551"/>
      <c r="D38" s="565" t="s">
        <v>558</v>
      </c>
      <c r="E38" s="566"/>
    </row>
    <row r="39" spans="1:5" ht="13.5" customHeight="1" x14ac:dyDescent="0.2">
      <c r="A39" s="1595"/>
      <c r="B39" s="551"/>
      <c r="C39" s="551"/>
      <c r="D39" s="565" t="s">
        <v>559</v>
      </c>
      <c r="E39" s="566"/>
    </row>
    <row r="40" spans="1:5" ht="13.5" customHeight="1" x14ac:dyDescent="0.2">
      <c r="A40" s="1595"/>
      <c r="B40" s="551"/>
      <c r="C40" s="551"/>
      <c r="D40" s="565" t="s">
        <v>560</v>
      </c>
      <c r="E40" s="566"/>
    </row>
    <row r="41" spans="1:5" ht="13.5" customHeight="1" x14ac:dyDescent="0.2">
      <c r="A41" s="1595"/>
      <c r="B41" s="551"/>
      <c r="C41" s="551"/>
      <c r="D41" s="565" t="s">
        <v>561</v>
      </c>
      <c r="E41" s="566"/>
    </row>
    <row r="42" spans="1:5" ht="13.5" customHeight="1" x14ac:dyDescent="0.2">
      <c r="A42" s="1595"/>
      <c r="B42" s="551"/>
      <c r="C42" s="551"/>
      <c r="D42" s="567" t="s">
        <v>562</v>
      </c>
      <c r="E42" s="568"/>
    </row>
    <row r="43" spans="1:5" ht="13.5" customHeight="1" x14ac:dyDescent="0.2">
      <c r="A43" s="1596" t="s">
        <v>536</v>
      </c>
      <c r="B43" s="1597"/>
      <c r="C43" s="548" t="s">
        <v>537</v>
      </c>
      <c r="D43" s="549" t="s">
        <v>538</v>
      </c>
      <c r="E43" s="550"/>
    </row>
    <row r="44" spans="1:5" ht="13.5" customHeight="1" x14ac:dyDescent="0.2">
      <c r="A44" s="1595"/>
      <c r="B44" s="1598"/>
      <c r="C44" s="551" t="s">
        <v>539</v>
      </c>
      <c r="D44" s="552"/>
      <c r="E44" s="553"/>
    </row>
    <row r="45" spans="1:5" ht="13.5" customHeight="1" x14ac:dyDescent="0.2">
      <c r="A45" s="1595"/>
      <c r="B45" s="1598"/>
      <c r="C45" s="551" t="s">
        <v>540</v>
      </c>
      <c r="D45" s="552"/>
      <c r="E45" s="553"/>
    </row>
    <row r="46" spans="1:5" ht="13.5" customHeight="1" x14ac:dyDescent="0.2">
      <c r="A46" s="1595"/>
      <c r="B46" s="1598"/>
      <c r="C46" s="554" t="s">
        <v>541</v>
      </c>
      <c r="D46" s="552"/>
      <c r="E46" s="553"/>
    </row>
    <row r="47" spans="1:5" ht="13.5" customHeight="1" x14ac:dyDescent="0.2">
      <c r="A47" s="1595"/>
      <c r="B47" s="1598"/>
      <c r="C47" s="554" t="s">
        <v>924</v>
      </c>
      <c r="D47" s="552"/>
      <c r="E47" s="553"/>
    </row>
    <row r="48" spans="1:5" ht="13.5" customHeight="1" x14ac:dyDescent="0.2">
      <c r="A48" s="1596" t="s">
        <v>43</v>
      </c>
      <c r="B48" s="569" t="s">
        <v>563</v>
      </c>
      <c r="C48" s="570"/>
      <c r="D48" s="570"/>
      <c r="E48" s="571"/>
    </row>
    <row r="49" spans="1:7" ht="13.5" customHeight="1" x14ac:dyDescent="0.2">
      <c r="A49" s="1599"/>
      <c r="B49" s="572" t="s">
        <v>564</v>
      </c>
      <c r="C49" s="573"/>
      <c r="D49" s="573"/>
      <c r="E49" s="574"/>
    </row>
    <row r="50" spans="1:7" ht="13.5" customHeight="1" x14ac:dyDescent="0.2">
      <c r="A50" s="1600" t="s">
        <v>544</v>
      </c>
      <c r="B50" s="575" t="s">
        <v>565</v>
      </c>
      <c r="C50" s="549"/>
      <c r="D50" s="549"/>
      <c r="E50" s="576"/>
    </row>
    <row r="51" spans="1:7" ht="13.5" customHeight="1" x14ac:dyDescent="0.2">
      <c r="A51" s="1601"/>
      <c r="B51" s="572" t="s">
        <v>566</v>
      </c>
      <c r="C51" s="573"/>
      <c r="D51" s="573"/>
      <c r="E51" s="574"/>
    </row>
    <row r="52" spans="1:7" ht="13.5" customHeight="1" x14ac:dyDescent="0.2">
      <c r="A52" s="1602" t="s">
        <v>45</v>
      </c>
      <c r="B52" s="1605" t="s">
        <v>550</v>
      </c>
      <c r="C52" s="1606"/>
      <c r="D52" s="1607"/>
      <c r="E52" s="556" t="s">
        <v>538</v>
      </c>
    </row>
    <row r="53" spans="1:7" ht="13.5" customHeight="1" x14ac:dyDescent="0.2">
      <c r="A53" s="1603"/>
      <c r="B53" s="1608" t="s">
        <v>552</v>
      </c>
      <c r="C53" s="1609"/>
      <c r="D53" s="1610"/>
      <c r="E53" s="577"/>
    </row>
    <row r="54" spans="1:7" ht="13.5" customHeight="1" x14ac:dyDescent="0.2">
      <c r="A54" s="1603"/>
      <c r="B54" s="1608" t="s">
        <v>554</v>
      </c>
      <c r="C54" s="1609"/>
      <c r="D54" s="1610"/>
      <c r="E54" s="577"/>
      <c r="G54" s="552"/>
    </row>
    <row r="55" spans="1:7" ht="13.5" customHeight="1" x14ac:dyDescent="0.2">
      <c r="A55" s="1603"/>
      <c r="B55" s="1608" t="s">
        <v>567</v>
      </c>
      <c r="C55" s="1609"/>
      <c r="D55" s="1610"/>
      <c r="E55" s="577"/>
    </row>
    <row r="56" spans="1:7" ht="13.5" customHeight="1" x14ac:dyDescent="0.2">
      <c r="A56" s="1603"/>
      <c r="B56" s="1608" t="s">
        <v>568</v>
      </c>
      <c r="C56" s="1609"/>
      <c r="D56" s="1610"/>
      <c r="E56" s="577"/>
    </row>
    <row r="57" spans="1:7" ht="13.5" customHeight="1" x14ac:dyDescent="0.2">
      <c r="A57" s="1603"/>
      <c r="B57" s="1608" t="s">
        <v>569</v>
      </c>
      <c r="C57" s="1609"/>
      <c r="D57" s="1610"/>
      <c r="E57" s="577"/>
    </row>
    <row r="58" spans="1:7" ht="13.5" customHeight="1" x14ac:dyDescent="0.2">
      <c r="A58" s="1603"/>
      <c r="B58" s="1608" t="s">
        <v>570</v>
      </c>
      <c r="C58" s="1609"/>
      <c r="D58" s="1610"/>
      <c r="E58" s="577"/>
    </row>
    <row r="59" spans="1:7" ht="13.5" customHeight="1" x14ac:dyDescent="0.2">
      <c r="A59" s="1603"/>
      <c r="B59" s="1611" t="s">
        <v>571</v>
      </c>
      <c r="C59" s="1612"/>
      <c r="D59" s="1613"/>
      <c r="E59" s="578"/>
    </row>
    <row r="60" spans="1:7" ht="13.5" customHeight="1" thickBot="1" x14ac:dyDescent="0.25">
      <c r="A60" s="1604"/>
      <c r="B60" s="1614" t="s">
        <v>572</v>
      </c>
      <c r="C60" s="1615"/>
      <c r="D60" s="1616"/>
      <c r="E60" s="579"/>
    </row>
  </sheetData>
  <mergeCells count="28">
    <mergeCell ref="A32:A33"/>
    <mergeCell ref="A1:E1"/>
    <mergeCell ref="A2:A3"/>
    <mergeCell ref="A13:A17"/>
    <mergeCell ref="B13:B17"/>
    <mergeCell ref="A18:A19"/>
    <mergeCell ref="B18:E18"/>
    <mergeCell ref="B19:E19"/>
    <mergeCell ref="A20:A21"/>
    <mergeCell ref="B20:E20"/>
    <mergeCell ref="B21:E21"/>
    <mergeCell ref="A22:A29"/>
    <mergeCell ref="A31:E31"/>
    <mergeCell ref="A52:A60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A34:A42"/>
    <mergeCell ref="A43:A47"/>
    <mergeCell ref="B43:B47"/>
    <mergeCell ref="A48:A49"/>
    <mergeCell ref="A50:A51"/>
  </mergeCells>
  <pageMargins left="0.51181102362204722" right="0.55118110236220474" top="1.1417322834645669" bottom="0.70866141732283472" header="0.51181102362204722" footer="0.51181102362204722"/>
  <pageSetup paperSize="9" scale="64" orientation="portrait" r:id="rId1"/>
  <headerFooter alignWithMargins="0">
    <oddHeader>&amp;C
&amp;"Arial,Félkövér"&amp;12A KÖLTSÉGVETÉS FEJEZET
ÉS CÍMRENDJE&amp;R&amp;"Arial,Félkövér"&amp;12 13. melléklet a .../2018. (...) önkormányzati rendelethez</oddHeader>
    <oddFooter>&amp;L&amp;F&amp;C&amp;P/&amp;N&amp;R &amp;12 &amp;"Arial,Normál"13. melléklet a .../2018. (....) önkormányzati rendelethez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7" sqref="A7"/>
    </sheetView>
  </sheetViews>
  <sheetFormatPr defaultColWidth="9.140625" defaultRowHeight="15" x14ac:dyDescent="0.25"/>
  <cols>
    <col min="1" max="1" width="50.28515625" style="690" customWidth="1"/>
    <col min="2" max="4" width="15.140625" style="683" customWidth="1"/>
    <col min="5" max="16384" width="9.140625" style="683"/>
  </cols>
  <sheetData>
    <row r="1" spans="1:7" ht="15.75" x14ac:dyDescent="0.25">
      <c r="A1" s="682"/>
      <c r="C1" s="801"/>
      <c r="D1" s="801" t="s">
        <v>666</v>
      </c>
    </row>
    <row r="2" spans="1:7" ht="47.25" x14ac:dyDescent="0.25">
      <c r="A2" s="684" t="s">
        <v>633</v>
      </c>
      <c r="B2" s="684" t="s">
        <v>639</v>
      </c>
      <c r="C2" s="684" t="s">
        <v>308</v>
      </c>
      <c r="D2" s="684" t="s">
        <v>643</v>
      </c>
    </row>
    <row r="3" spans="1:7" ht="30" x14ac:dyDescent="0.25">
      <c r="A3" s="1246" t="s">
        <v>226</v>
      </c>
      <c r="B3" s="1245">
        <v>8500000</v>
      </c>
      <c r="C3" s="1245">
        <v>8500000</v>
      </c>
      <c r="D3" s="1245">
        <v>8500000</v>
      </c>
    </row>
    <row r="4" spans="1:7" x14ac:dyDescent="0.25">
      <c r="A4" s="1246" t="s">
        <v>726</v>
      </c>
      <c r="B4" s="1245">
        <v>0</v>
      </c>
      <c r="C4" s="1245">
        <v>0</v>
      </c>
      <c r="D4" s="1245">
        <v>6350000</v>
      </c>
    </row>
    <row r="5" spans="1:7" ht="30" x14ac:dyDescent="0.25">
      <c r="A5" s="1246" t="s">
        <v>809</v>
      </c>
      <c r="B5" s="1245">
        <v>0</v>
      </c>
      <c r="C5" s="1245">
        <v>0</v>
      </c>
      <c r="D5" s="1245">
        <v>65000000</v>
      </c>
    </row>
    <row r="6" spans="1:7" x14ac:dyDescent="0.25">
      <c r="A6" s="1246" t="s">
        <v>640</v>
      </c>
      <c r="B6" s="1245">
        <v>0</v>
      </c>
      <c r="C6" s="1245">
        <v>74914000</v>
      </c>
      <c r="D6" s="1245">
        <v>10320000</v>
      </c>
    </row>
    <row r="7" spans="1:7" x14ac:dyDescent="0.25">
      <c r="A7" s="1246" t="s">
        <v>725</v>
      </c>
      <c r="B7" s="1245">
        <v>3756000</v>
      </c>
      <c r="C7" s="1245">
        <v>6756000</v>
      </c>
      <c r="D7" s="1245">
        <v>0</v>
      </c>
    </row>
    <row r="8" spans="1:7" ht="15.75" x14ac:dyDescent="0.25">
      <c r="A8" s="1251" t="s">
        <v>634</v>
      </c>
      <c r="B8" s="1247">
        <v>12256000</v>
      </c>
      <c r="C8" s="1247">
        <v>90170000</v>
      </c>
      <c r="D8" s="1247">
        <v>90170000</v>
      </c>
    </row>
    <row r="9" spans="1:7" x14ac:dyDescent="0.25">
      <c r="A9" s="1252"/>
      <c r="B9" s="1248"/>
      <c r="C9" s="1248"/>
      <c r="D9" s="1248"/>
      <c r="G9" s="685"/>
    </row>
    <row r="10" spans="1:7" ht="31.5" customHeight="1" x14ac:dyDescent="0.25">
      <c r="A10" s="684" t="s">
        <v>635</v>
      </c>
      <c r="B10" s="684" t="s">
        <v>639</v>
      </c>
      <c r="C10" s="684" t="s">
        <v>308</v>
      </c>
      <c r="D10" s="684" t="s">
        <v>643</v>
      </c>
    </row>
    <row r="11" spans="1:7" ht="30" x14ac:dyDescent="0.25">
      <c r="A11" s="686" t="s">
        <v>727</v>
      </c>
      <c r="B11" s="1249">
        <v>0</v>
      </c>
      <c r="C11" s="1249">
        <v>0</v>
      </c>
      <c r="D11" s="1249">
        <v>8636000</v>
      </c>
    </row>
    <row r="12" spans="1:7" ht="30" x14ac:dyDescent="0.25">
      <c r="A12" s="686" t="s">
        <v>728</v>
      </c>
      <c r="B12" s="1249">
        <v>0</v>
      </c>
      <c r="C12" s="1249">
        <v>0</v>
      </c>
      <c r="D12" s="1249">
        <v>11176000</v>
      </c>
    </row>
    <row r="13" spans="1:7" x14ac:dyDescent="0.25">
      <c r="A13" s="686" t="s">
        <v>730</v>
      </c>
      <c r="B13" s="1249">
        <v>0</v>
      </c>
      <c r="C13" s="1249">
        <v>0</v>
      </c>
      <c r="D13" s="1249">
        <v>8636000</v>
      </c>
    </row>
    <row r="14" spans="1:7" x14ac:dyDescent="0.25">
      <c r="A14" s="686" t="s">
        <v>731</v>
      </c>
      <c r="B14" s="1249">
        <v>0</v>
      </c>
      <c r="C14" s="1249">
        <v>0</v>
      </c>
      <c r="D14" s="1249">
        <v>9271000</v>
      </c>
    </row>
    <row r="15" spans="1:7" x14ac:dyDescent="0.25">
      <c r="A15" s="686" t="s">
        <v>732</v>
      </c>
      <c r="B15" s="1249">
        <v>0</v>
      </c>
      <c r="C15" s="1249">
        <v>0</v>
      </c>
      <c r="D15" s="1249">
        <v>635000</v>
      </c>
    </row>
    <row r="16" spans="1:7" x14ac:dyDescent="0.25">
      <c r="A16" s="686" t="s">
        <v>729</v>
      </c>
      <c r="B16" s="1249">
        <v>0</v>
      </c>
      <c r="C16" s="1249">
        <v>0</v>
      </c>
      <c r="D16" s="1249">
        <v>6033000</v>
      </c>
    </row>
    <row r="17" spans="1:4" ht="30" x14ac:dyDescent="0.25">
      <c r="A17" s="686" t="s">
        <v>636</v>
      </c>
      <c r="B17" s="1249">
        <v>7300000</v>
      </c>
      <c r="C17" s="1249">
        <v>0</v>
      </c>
      <c r="D17" s="1249">
        <v>7300000</v>
      </c>
    </row>
    <row r="18" spans="1:4" x14ac:dyDescent="0.25">
      <c r="A18" s="686" t="s">
        <v>640</v>
      </c>
      <c r="B18" s="1249">
        <v>0</v>
      </c>
      <c r="C18" s="1249">
        <v>0</v>
      </c>
      <c r="D18" s="1249">
        <v>66000</v>
      </c>
    </row>
    <row r="19" spans="1:4" x14ac:dyDescent="0.25">
      <c r="A19" s="1246" t="s">
        <v>725</v>
      </c>
      <c r="B19" s="1249">
        <v>47103000</v>
      </c>
      <c r="C19" s="1249">
        <v>54403000</v>
      </c>
      <c r="D19" s="1249">
        <v>0</v>
      </c>
    </row>
    <row r="20" spans="1:4" ht="15.75" x14ac:dyDescent="0.25">
      <c r="A20" s="1251" t="s">
        <v>634</v>
      </c>
      <c r="B20" s="1250">
        <v>54403000</v>
      </c>
      <c r="C20" s="1250">
        <v>54403000</v>
      </c>
      <c r="D20" s="1250">
        <v>51753000</v>
      </c>
    </row>
    <row r="21" spans="1:4" x14ac:dyDescent="0.25">
      <c r="A21" s="687"/>
    </row>
    <row r="22" spans="1:4" x14ac:dyDescent="0.25">
      <c r="A22" s="687"/>
    </row>
    <row r="23" spans="1:4" ht="15.75" x14ac:dyDescent="0.25">
      <c r="A23" s="688" t="s">
        <v>637</v>
      </c>
      <c r="B23" s="689">
        <v>66659000</v>
      </c>
      <c r="C23" s="689">
        <v>144573000</v>
      </c>
      <c r="D23" s="689">
        <v>141923000</v>
      </c>
    </row>
    <row r="24" spans="1:4" x14ac:dyDescent="0.25">
      <c r="A24" s="692" t="s">
        <v>932</v>
      </c>
      <c r="B24" s="689">
        <v>2650000</v>
      </c>
      <c r="C24" s="689">
        <v>2650000</v>
      </c>
      <c r="D24" s="689">
        <v>0</v>
      </c>
    </row>
    <row r="25" spans="1:4" ht="15.75" x14ac:dyDescent="0.25">
      <c r="A25" s="688" t="s">
        <v>931</v>
      </c>
      <c r="B25" s="689">
        <v>141923000</v>
      </c>
      <c r="C25" s="689">
        <v>141923000</v>
      </c>
      <c r="D25" s="689">
        <v>141923000</v>
      </c>
    </row>
    <row r="26" spans="1:4" ht="15.75" x14ac:dyDescent="0.25">
      <c r="A26" s="688" t="s">
        <v>638</v>
      </c>
      <c r="B26" s="689">
        <v>75264000</v>
      </c>
      <c r="C26" s="689">
        <v>0</v>
      </c>
      <c r="D26" s="689">
        <v>0</v>
      </c>
    </row>
    <row r="27" spans="1:4" ht="15.75" x14ac:dyDescent="0.25">
      <c r="A27" s="688"/>
    </row>
    <row r="28" spans="1:4" ht="15.75" x14ac:dyDescent="0.25">
      <c r="A28" s="688"/>
    </row>
  </sheetData>
  <printOptions horizontalCentered="1"/>
  <pageMargins left="0.70866141732283472" right="0.70866141732283472" top="0.94488188976377963" bottom="0.74803149606299213" header="0.31496062992125984" footer="0.31496062992125984"/>
  <pageSetup paperSize="9" scale="80" orientation="portrait" r:id="rId1"/>
  <headerFooter>
    <oddHeader>&amp;C
&amp;"Arial,Félkövér"&amp;12SZENNYVÍZ- ÉS IVÓVÍZ-VAGYON 2018. ÉVI HASZNOSÍTÁSÁBÓL SZÁRMAZÓ BEVÉTEL FELHASZNÁLÁSA&amp;R&amp;"Arial,Normál"&amp;12 1. számú tájékoztató tábla</oddHeader>
    <oddFooter>&amp;L&amp;F&amp;C&amp;P/&amp;N&amp;R&amp;"Arial,Normál"&amp;12 1. számú tájékoztató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E10" sqref="E10"/>
    </sheetView>
  </sheetViews>
  <sheetFormatPr defaultRowHeight="12.75" x14ac:dyDescent="0.25"/>
  <cols>
    <col min="1" max="1" width="15.28515625" style="807" customWidth="1"/>
    <col min="2" max="2" width="21.85546875" style="807" customWidth="1"/>
    <col min="3" max="3" width="9.85546875" style="806" bestFit="1" customWidth="1"/>
    <col min="4" max="4" width="9.28515625" style="806" customWidth="1"/>
    <col min="5" max="5" width="10.85546875" style="806" bestFit="1" customWidth="1"/>
    <col min="6" max="6" width="12.28515625" style="806" bestFit="1" customWidth="1"/>
    <col min="7" max="7" width="10.85546875" style="806" bestFit="1" customWidth="1"/>
    <col min="8" max="8" width="12.28515625" style="806" bestFit="1" customWidth="1"/>
    <col min="9" max="9" width="11" style="803" customWidth="1"/>
    <col min="10" max="10" width="12.28515625" style="803" bestFit="1" customWidth="1"/>
    <col min="11" max="11" width="10.5703125" style="803" customWidth="1"/>
    <col min="12" max="12" width="13.7109375" style="803" customWidth="1"/>
    <col min="13" max="13" width="12.7109375" style="803" customWidth="1"/>
    <col min="14" max="16384" width="9.140625" style="803"/>
  </cols>
  <sheetData>
    <row r="1" spans="1:13" ht="19.5" customHeight="1" x14ac:dyDescent="0.25">
      <c r="A1" s="1637" t="s">
        <v>733</v>
      </c>
      <c r="B1" s="1639" t="s">
        <v>734</v>
      </c>
      <c r="C1" s="1641" t="s">
        <v>925</v>
      </c>
      <c r="D1" s="1641"/>
      <c r="E1" s="1641"/>
      <c r="F1" s="1641"/>
      <c r="G1" s="1641"/>
      <c r="H1" s="1641"/>
      <c r="I1" s="1642" t="s">
        <v>926</v>
      </c>
      <c r="J1" s="1642"/>
      <c r="K1" s="1642"/>
      <c r="L1" s="1643"/>
      <c r="M1" s="1644"/>
    </row>
    <row r="2" spans="1:13" s="802" customFormat="1" ht="48" x14ac:dyDescent="0.25">
      <c r="A2" s="1638"/>
      <c r="B2" s="1640"/>
      <c r="C2" s="1269" t="s">
        <v>736</v>
      </c>
      <c r="D2" s="1270" t="s">
        <v>708</v>
      </c>
      <c r="E2" s="1269" t="s">
        <v>123</v>
      </c>
      <c r="F2" s="1270" t="s">
        <v>737</v>
      </c>
      <c r="G2" s="1270" t="s">
        <v>738</v>
      </c>
      <c r="H2" s="1269" t="s">
        <v>735</v>
      </c>
      <c r="I2" s="1269" t="s">
        <v>927</v>
      </c>
      <c r="J2" s="1269" t="s">
        <v>928</v>
      </c>
      <c r="K2" s="1269" t="s">
        <v>929</v>
      </c>
      <c r="L2" s="1269" t="s">
        <v>930</v>
      </c>
      <c r="M2" s="1271" t="s">
        <v>797</v>
      </c>
    </row>
    <row r="3" spans="1:13" s="1243" customFormat="1" ht="51" x14ac:dyDescent="0.25">
      <c r="A3" s="1253" t="s">
        <v>739</v>
      </c>
      <c r="B3" s="1254" t="s">
        <v>740</v>
      </c>
      <c r="C3" s="1255">
        <v>0</v>
      </c>
      <c r="D3" s="1255">
        <v>0</v>
      </c>
      <c r="E3" s="1255">
        <f>66611500-8806392</f>
        <v>57805108</v>
      </c>
      <c r="F3" s="1255">
        <v>244320060</v>
      </c>
      <c r="G3" s="1255">
        <v>345325700</v>
      </c>
      <c r="H3" s="1256">
        <f t="shared" ref="H3:H9" si="0">SUM(C3:G3)</f>
        <v>647450868</v>
      </c>
      <c r="I3" s="1255">
        <v>561191808</v>
      </c>
      <c r="J3" s="1257">
        <v>0</v>
      </c>
      <c r="K3" s="1243">
        <v>0</v>
      </c>
      <c r="L3" s="1255">
        <v>86259060</v>
      </c>
      <c r="M3" s="1258">
        <f>SUM(I3:L3)</f>
        <v>647450868</v>
      </c>
    </row>
    <row r="4" spans="1:13" s="1243" customFormat="1" ht="38.25" x14ac:dyDescent="0.25">
      <c r="A4" s="1253" t="s">
        <v>741</v>
      </c>
      <c r="B4" s="1254" t="s">
        <v>742</v>
      </c>
      <c r="C4" s="1255">
        <v>0</v>
      </c>
      <c r="D4" s="1255">
        <v>0</v>
      </c>
      <c r="E4" s="1255">
        <f>58083450-14860625</f>
        <v>43222825</v>
      </c>
      <c r="F4" s="1255">
        <v>0</v>
      </c>
      <c r="G4" s="1255">
        <f>134302500-2476500</f>
        <v>131826000</v>
      </c>
      <c r="H4" s="1256">
        <f t="shared" si="0"/>
        <v>175048825</v>
      </c>
      <c r="I4" s="1255">
        <v>175048825</v>
      </c>
      <c r="J4" s="1257">
        <v>0</v>
      </c>
      <c r="K4" s="1257">
        <v>0</v>
      </c>
      <c r="L4" s="1259">
        <v>0</v>
      </c>
      <c r="M4" s="1258">
        <f t="shared" ref="M4:M9" si="1">SUM(I4:L4)</f>
        <v>175048825</v>
      </c>
    </row>
    <row r="5" spans="1:13" s="1243" customFormat="1" ht="51" x14ac:dyDescent="0.25">
      <c r="A5" s="1253" t="s">
        <v>743</v>
      </c>
      <c r="B5" s="1254" t="s">
        <v>744</v>
      </c>
      <c r="C5" s="1255">
        <f>787044-165330</f>
        <v>621714</v>
      </c>
      <c r="D5" s="1255">
        <v>184956</v>
      </c>
      <c r="E5" s="1255">
        <f>5868000-1310715</f>
        <v>4557285</v>
      </c>
      <c r="F5" s="1255">
        <v>0</v>
      </c>
      <c r="G5" s="1255">
        <v>0</v>
      </c>
      <c r="H5" s="1256">
        <f t="shared" si="0"/>
        <v>5363955</v>
      </c>
      <c r="I5" s="1260">
        <v>0</v>
      </c>
      <c r="J5" s="1257">
        <v>0</v>
      </c>
      <c r="K5" s="1257">
        <v>0</v>
      </c>
      <c r="L5" s="1259">
        <v>0</v>
      </c>
      <c r="M5" s="1258">
        <f t="shared" si="1"/>
        <v>0</v>
      </c>
    </row>
    <row r="6" spans="1:13" s="1243" customFormat="1" ht="25.5" x14ac:dyDescent="0.25">
      <c r="A6" s="1253" t="s">
        <v>745</v>
      </c>
      <c r="B6" s="1254" t="s">
        <v>746</v>
      </c>
      <c r="C6" s="1255">
        <v>0</v>
      </c>
      <c r="D6" s="1255">
        <v>0</v>
      </c>
      <c r="E6" s="1255">
        <f>19820000-7265646</f>
        <v>12554354</v>
      </c>
      <c r="F6" s="1255">
        <v>0</v>
      </c>
      <c r="G6" s="1255">
        <v>210180000</v>
      </c>
      <c r="H6" s="1256">
        <f t="shared" si="0"/>
        <v>222734354</v>
      </c>
      <c r="I6" s="1260">
        <v>222734354</v>
      </c>
      <c r="J6" s="1257">
        <v>0</v>
      </c>
      <c r="K6" s="1257">
        <v>0</v>
      </c>
      <c r="L6" s="1259">
        <v>0</v>
      </c>
      <c r="M6" s="1258">
        <f t="shared" si="1"/>
        <v>222734354</v>
      </c>
    </row>
    <row r="7" spans="1:13" s="1243" customFormat="1" ht="51" x14ac:dyDescent="0.25">
      <c r="A7" s="1253" t="s">
        <v>747</v>
      </c>
      <c r="B7" s="1254" t="s">
        <v>748</v>
      </c>
      <c r="C7" s="1255">
        <v>0</v>
      </c>
      <c r="D7" s="1255">
        <v>0</v>
      </c>
      <c r="E7" s="1255">
        <f>45070200-6953180</f>
        <v>38117020</v>
      </c>
      <c r="F7" s="1255">
        <v>620000</v>
      </c>
      <c r="G7" s="1255">
        <v>0</v>
      </c>
      <c r="H7" s="1256">
        <f t="shared" si="0"/>
        <v>38737020</v>
      </c>
      <c r="I7" s="1255">
        <v>36294820</v>
      </c>
      <c r="J7" s="1257">
        <v>0</v>
      </c>
      <c r="K7" s="1257">
        <v>0</v>
      </c>
      <c r="L7" s="1259">
        <v>0</v>
      </c>
      <c r="M7" s="1258">
        <f t="shared" si="1"/>
        <v>36294820</v>
      </c>
    </row>
    <row r="8" spans="1:13" s="1243" customFormat="1" ht="76.5" x14ac:dyDescent="0.25">
      <c r="A8" s="1253" t="s">
        <v>749</v>
      </c>
      <c r="B8" s="1254" t="s">
        <v>750</v>
      </c>
      <c r="C8" s="1255">
        <f>24646388-1119047</f>
        <v>23527341</v>
      </c>
      <c r="D8" s="1255">
        <f>7800000-246190</f>
        <v>7553810</v>
      </c>
      <c r="E8" s="1255">
        <f>27253600-9652000</f>
        <v>17601600</v>
      </c>
      <c r="F8" s="1255">
        <v>0</v>
      </c>
      <c r="G8" s="1255">
        <v>0</v>
      </c>
      <c r="H8" s="1256">
        <f t="shared" si="0"/>
        <v>48682751</v>
      </c>
      <c r="I8" s="1260">
        <v>0</v>
      </c>
      <c r="J8" s="1260">
        <v>59699988</v>
      </c>
      <c r="K8" s="1257">
        <v>0</v>
      </c>
      <c r="L8" s="1259">
        <v>0</v>
      </c>
      <c r="M8" s="1258">
        <f t="shared" si="1"/>
        <v>59699988</v>
      </c>
    </row>
    <row r="9" spans="1:13" ht="38.25" x14ac:dyDescent="0.25">
      <c r="A9" s="1261" t="s">
        <v>751</v>
      </c>
      <c r="B9" s="1262" t="s">
        <v>752</v>
      </c>
      <c r="C9" s="1263">
        <v>0</v>
      </c>
      <c r="D9" s="1263">
        <v>0</v>
      </c>
      <c r="E9" s="1263">
        <f>16083017</f>
        <v>16083017</v>
      </c>
      <c r="F9" s="1263">
        <v>3023813061</v>
      </c>
      <c r="G9" s="1263">
        <v>0</v>
      </c>
      <c r="H9" s="1264">
        <f t="shared" si="0"/>
        <v>3039896078</v>
      </c>
      <c r="I9" s="859">
        <v>0</v>
      </c>
      <c r="J9" s="1263">
        <v>2154257063</v>
      </c>
      <c r="K9" s="1265">
        <v>239361896</v>
      </c>
      <c r="L9" s="1266">
        <v>646277119</v>
      </c>
      <c r="M9" s="1258">
        <f t="shared" si="1"/>
        <v>3039896078</v>
      </c>
    </row>
    <row r="10" spans="1:13" s="1244" customFormat="1" ht="19.5" customHeight="1" thickBot="1" x14ac:dyDescent="0.3">
      <c r="A10" s="1645" t="s">
        <v>5</v>
      </c>
      <c r="B10" s="1646"/>
      <c r="C10" s="1267">
        <f>SUM(C3:C9)</f>
        <v>24149055</v>
      </c>
      <c r="D10" s="1267">
        <f t="shared" ref="D10:M10" si="2">SUM(D3:D9)</f>
        <v>7738766</v>
      </c>
      <c r="E10" s="1267">
        <f t="shared" si="2"/>
        <v>189941209</v>
      </c>
      <c r="F10" s="1267">
        <f t="shared" si="2"/>
        <v>3268753121</v>
      </c>
      <c r="G10" s="1267">
        <f t="shared" si="2"/>
        <v>687331700</v>
      </c>
      <c r="H10" s="1267">
        <f t="shared" si="2"/>
        <v>4177913851</v>
      </c>
      <c r="I10" s="1267">
        <f t="shared" si="2"/>
        <v>995269807</v>
      </c>
      <c r="J10" s="1267">
        <f t="shared" si="2"/>
        <v>2213957051</v>
      </c>
      <c r="K10" s="1267">
        <f t="shared" si="2"/>
        <v>239361896</v>
      </c>
      <c r="L10" s="1267">
        <f t="shared" si="2"/>
        <v>732536179</v>
      </c>
      <c r="M10" s="1268">
        <f t="shared" si="2"/>
        <v>4181124933</v>
      </c>
    </row>
    <row r="11" spans="1:13" x14ac:dyDescent="0.25">
      <c r="A11" s="804"/>
      <c r="B11" s="804"/>
      <c r="C11" s="805"/>
      <c r="D11" s="805"/>
      <c r="E11" s="805"/>
      <c r="F11" s="805"/>
      <c r="G11" s="805"/>
      <c r="H11" s="805"/>
    </row>
    <row r="12" spans="1:13" x14ac:dyDescent="0.25">
      <c r="A12" s="804"/>
      <c r="B12" s="804"/>
      <c r="C12" s="805"/>
      <c r="D12" s="805"/>
      <c r="E12" s="805"/>
      <c r="F12" s="805"/>
      <c r="G12" s="805"/>
      <c r="H12" s="805"/>
    </row>
    <row r="13" spans="1:13" x14ac:dyDescent="0.25">
      <c r="A13" s="804"/>
      <c r="B13" s="804"/>
      <c r="C13" s="805"/>
      <c r="D13" s="805"/>
      <c r="E13" s="805"/>
      <c r="F13" s="805"/>
      <c r="G13" s="805"/>
      <c r="H13" s="805"/>
    </row>
    <row r="14" spans="1:13" x14ac:dyDescent="0.25">
      <c r="A14" s="804"/>
      <c r="B14" s="804"/>
      <c r="C14" s="805"/>
      <c r="D14" s="805"/>
      <c r="E14" s="805"/>
      <c r="F14" s="805"/>
      <c r="G14" s="805"/>
      <c r="H14" s="805"/>
    </row>
    <row r="15" spans="1:13" x14ac:dyDescent="0.25">
      <c r="A15" s="804"/>
      <c r="B15" s="804"/>
      <c r="C15" s="805"/>
      <c r="D15" s="805"/>
      <c r="E15" s="805"/>
      <c r="F15" s="805"/>
      <c r="G15" s="805"/>
      <c r="H15" s="805"/>
    </row>
  </sheetData>
  <mergeCells count="5">
    <mergeCell ref="A1:A2"/>
    <mergeCell ref="B1:B2"/>
    <mergeCell ref="C1:H1"/>
    <mergeCell ref="I1:M1"/>
    <mergeCell ref="A10:B10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75" orientation="landscape" r:id="rId1"/>
  <headerFooter>
    <oddHeader>&amp;C
&amp;"Arial,Félkövér"&amp;14GYÖNGYÖS VÁROSI ÖNKORMÁNYZAT PROJEKTEKBŐL SZÁRMAZÓ 2018. ÉVI BEVÉTELEI ÉS KIADÁSAI&amp;R&amp;"Arial,Normál"&amp;12 2.  számú tájékoztató</oddHeader>
    <oddFooter>&amp;L&amp;F&amp;C&amp;P/&amp;N
&amp;R&amp;"Arial,Normál"&amp;12 2. számú tájékoztató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zoomScale="110" zoomScaleNormal="110" workbookViewId="0">
      <pane xSplit="2" ySplit="3" topLeftCell="C4" activePane="bottomRight" state="frozen"/>
      <selection activeCell="Y8" sqref="Y8"/>
      <selection pane="topRight" activeCell="Y8" sqref="Y8"/>
      <selection pane="bottomLeft" activeCell="Y8" sqref="Y8"/>
      <selection pane="bottomRight" activeCell="L16" sqref="L16"/>
    </sheetView>
  </sheetViews>
  <sheetFormatPr defaultColWidth="9.140625" defaultRowHeight="12.75" x14ac:dyDescent="0.25"/>
  <cols>
    <col min="1" max="1" width="6.5703125" style="1" customWidth="1"/>
    <col min="2" max="2" width="24.5703125" style="2" customWidth="1"/>
    <col min="3" max="8" width="12.85546875" style="32" bestFit="1" customWidth="1"/>
    <col min="9" max="9" width="14" style="32" bestFit="1" customWidth="1"/>
    <col min="10" max="10" width="6.5703125" style="1" customWidth="1"/>
    <col min="11" max="11" width="26.42578125" style="1" customWidth="1"/>
    <col min="12" max="15" width="12.85546875" style="33" bestFit="1" customWidth="1"/>
    <col min="16" max="17" width="12.85546875" style="1" bestFit="1" customWidth="1"/>
    <col min="18" max="18" width="14" style="1" bestFit="1" customWidth="1"/>
    <col min="19" max="16384" width="9.140625" style="1"/>
  </cols>
  <sheetData>
    <row r="1" spans="1:18" ht="13.5" thickBot="1" x14ac:dyDescent="0.3">
      <c r="C1" s="4"/>
      <c r="D1" s="4"/>
      <c r="E1" s="4"/>
      <c r="F1" s="4"/>
      <c r="H1" s="4"/>
      <c r="I1" s="4"/>
      <c r="L1" s="5"/>
      <c r="M1" s="5"/>
      <c r="N1" s="5"/>
      <c r="O1" s="5"/>
      <c r="R1" s="965" t="s">
        <v>666</v>
      </c>
    </row>
    <row r="2" spans="1:18" ht="39" customHeight="1" thickTop="1" x14ac:dyDescent="0.25">
      <c r="A2" s="1316" t="s">
        <v>0</v>
      </c>
      <c r="B2" s="1311" t="s">
        <v>1</v>
      </c>
      <c r="C2" s="1300" t="s">
        <v>2</v>
      </c>
      <c r="D2" s="1313" t="s">
        <v>3</v>
      </c>
      <c r="E2" s="1314"/>
      <c r="F2" s="1315"/>
      <c r="G2" s="1302" t="s">
        <v>643</v>
      </c>
      <c r="H2" s="1302"/>
      <c r="I2" s="1318"/>
      <c r="J2" s="1311" t="s">
        <v>0</v>
      </c>
      <c r="K2" s="1311" t="s">
        <v>4</v>
      </c>
      <c r="L2" s="1300" t="s">
        <v>2</v>
      </c>
      <c r="M2" s="1313" t="s">
        <v>3</v>
      </c>
      <c r="N2" s="1314"/>
      <c r="O2" s="1315"/>
      <c r="P2" s="1302" t="s">
        <v>643</v>
      </c>
      <c r="Q2" s="1302"/>
      <c r="R2" s="1303"/>
    </row>
    <row r="3" spans="1:18" s="3" customFormat="1" ht="25.5" customHeight="1" x14ac:dyDescent="0.25">
      <c r="A3" s="1317"/>
      <c r="B3" s="1312"/>
      <c r="C3" s="1301"/>
      <c r="D3" s="6" t="s">
        <v>573</v>
      </c>
      <c r="E3" s="6" t="s">
        <v>574</v>
      </c>
      <c r="F3" s="6" t="s">
        <v>5</v>
      </c>
      <c r="G3" s="1004" t="s">
        <v>573</v>
      </c>
      <c r="H3" s="6" t="s">
        <v>574</v>
      </c>
      <c r="I3" s="6" t="s">
        <v>5</v>
      </c>
      <c r="J3" s="1312"/>
      <c r="K3" s="1312"/>
      <c r="L3" s="1301"/>
      <c r="M3" s="6" t="s">
        <v>573</v>
      </c>
      <c r="N3" s="6" t="s">
        <v>574</v>
      </c>
      <c r="O3" s="6" t="s">
        <v>5</v>
      </c>
      <c r="P3" s="1004" t="s">
        <v>573</v>
      </c>
      <c r="Q3" s="6" t="s">
        <v>574</v>
      </c>
      <c r="R3" s="1005" t="s">
        <v>5</v>
      </c>
    </row>
    <row r="4" spans="1:18" ht="21.75" customHeight="1" x14ac:dyDescent="0.25">
      <c r="A4" s="7">
        <v>1</v>
      </c>
      <c r="B4" s="8" t="s">
        <v>6</v>
      </c>
      <c r="C4" s="11">
        <v>1252842000</v>
      </c>
      <c r="D4" s="11">
        <v>1706889000</v>
      </c>
      <c r="E4" s="11">
        <v>0</v>
      </c>
      <c r="F4" s="11">
        <v>1706889000</v>
      </c>
      <c r="G4" s="10">
        <v>1456892768</v>
      </c>
      <c r="H4" s="11">
        <v>0</v>
      </c>
      <c r="I4" s="13">
        <v>1456892768</v>
      </c>
      <c r="J4" s="9">
        <v>1</v>
      </c>
      <c r="K4" s="8" t="s">
        <v>7</v>
      </c>
      <c r="L4" s="11">
        <v>1538512000</v>
      </c>
      <c r="M4" s="705">
        <v>1623045000</v>
      </c>
      <c r="N4" s="11">
        <v>0</v>
      </c>
      <c r="O4" s="10">
        <v>1623045000</v>
      </c>
      <c r="P4" s="10">
        <v>1587400658.7457874</v>
      </c>
      <c r="Q4" s="11">
        <v>0</v>
      </c>
      <c r="R4" s="1007">
        <v>1587400658.7457874</v>
      </c>
    </row>
    <row r="5" spans="1:18" ht="28.5" customHeight="1" x14ac:dyDescent="0.25">
      <c r="A5" s="7">
        <v>2</v>
      </c>
      <c r="B5" s="8" t="s">
        <v>8</v>
      </c>
      <c r="C5" s="11">
        <v>0</v>
      </c>
      <c r="D5" s="11">
        <v>0</v>
      </c>
      <c r="E5" s="11">
        <v>354038000</v>
      </c>
      <c r="F5" s="11">
        <v>354038000</v>
      </c>
      <c r="G5" s="10">
        <v>0</v>
      </c>
      <c r="H5" s="11">
        <v>2410931459</v>
      </c>
      <c r="I5" s="13">
        <v>2410931459</v>
      </c>
      <c r="J5" s="9">
        <v>2</v>
      </c>
      <c r="K5" s="8" t="s">
        <v>9</v>
      </c>
      <c r="L5" s="11">
        <v>338964000</v>
      </c>
      <c r="M5" s="705">
        <v>354757000</v>
      </c>
      <c r="N5" s="11">
        <v>0</v>
      </c>
      <c r="O5" s="10">
        <v>354757000</v>
      </c>
      <c r="P5" s="10">
        <v>333342999.42000002</v>
      </c>
      <c r="Q5" s="11">
        <v>0</v>
      </c>
      <c r="R5" s="1007">
        <v>333342999.42000002</v>
      </c>
    </row>
    <row r="6" spans="1:18" ht="20.100000000000001" customHeight="1" x14ac:dyDescent="0.25">
      <c r="A6" s="7">
        <v>3</v>
      </c>
      <c r="B6" s="12" t="s">
        <v>10</v>
      </c>
      <c r="C6" s="11">
        <v>2970100000</v>
      </c>
      <c r="D6" s="13">
        <v>2970400000</v>
      </c>
      <c r="E6" s="13">
        <v>0</v>
      </c>
      <c r="F6" s="11">
        <v>2970400000</v>
      </c>
      <c r="G6" s="10">
        <v>3103150000</v>
      </c>
      <c r="H6" s="11">
        <v>0</v>
      </c>
      <c r="I6" s="13">
        <v>3103150000</v>
      </c>
      <c r="J6" s="9">
        <v>3</v>
      </c>
      <c r="K6" s="8" t="s">
        <v>11</v>
      </c>
      <c r="L6" s="11">
        <v>1685163000</v>
      </c>
      <c r="M6" s="705">
        <v>1986777000</v>
      </c>
      <c r="N6" s="11">
        <v>0</v>
      </c>
      <c r="O6" s="10">
        <v>1986777000</v>
      </c>
      <c r="P6" s="14">
        <v>2049447803</v>
      </c>
      <c r="Q6" s="13">
        <v>0</v>
      </c>
      <c r="R6" s="1007">
        <v>2049447803</v>
      </c>
    </row>
    <row r="7" spans="1:18" ht="20.100000000000001" customHeight="1" x14ac:dyDescent="0.25">
      <c r="A7" s="7"/>
      <c r="B7" s="12" t="s">
        <v>12</v>
      </c>
      <c r="C7" s="11">
        <v>2869000000</v>
      </c>
      <c r="D7" s="11">
        <v>2869000000</v>
      </c>
      <c r="E7" s="11">
        <v>0</v>
      </c>
      <c r="F7" s="11">
        <v>2869000000</v>
      </c>
      <c r="G7" s="10">
        <v>3004800000</v>
      </c>
      <c r="H7" s="11">
        <v>0</v>
      </c>
      <c r="I7" s="13">
        <v>3004800000</v>
      </c>
      <c r="J7" s="9">
        <v>4</v>
      </c>
      <c r="K7" s="8" t="s">
        <v>13</v>
      </c>
      <c r="L7" s="11">
        <v>109720000</v>
      </c>
      <c r="M7" s="705">
        <v>112082000</v>
      </c>
      <c r="N7" s="11">
        <v>0</v>
      </c>
      <c r="O7" s="10">
        <v>112082000</v>
      </c>
      <c r="P7" s="14">
        <v>96829000</v>
      </c>
      <c r="Q7" s="13">
        <v>0</v>
      </c>
      <c r="R7" s="1007">
        <v>96829000</v>
      </c>
    </row>
    <row r="8" spans="1:18" ht="24" customHeight="1" x14ac:dyDescent="0.25">
      <c r="A8" s="7">
        <v>4</v>
      </c>
      <c r="B8" s="8" t="s">
        <v>14</v>
      </c>
      <c r="C8" s="11">
        <v>684279.66</v>
      </c>
      <c r="D8" s="11">
        <v>703212000</v>
      </c>
      <c r="E8" s="11">
        <v>0</v>
      </c>
      <c r="F8" s="11">
        <v>703212000</v>
      </c>
      <c r="G8" s="10">
        <v>1470804174</v>
      </c>
      <c r="H8" s="11">
        <v>0</v>
      </c>
      <c r="I8" s="13">
        <v>1470804174</v>
      </c>
      <c r="J8" s="9">
        <v>5</v>
      </c>
      <c r="K8" s="8" t="s">
        <v>15</v>
      </c>
      <c r="L8" s="11">
        <v>1018368000</v>
      </c>
      <c r="M8" s="705">
        <v>1297534000</v>
      </c>
      <c r="N8" s="11">
        <v>0</v>
      </c>
      <c r="O8" s="10">
        <v>1297534000</v>
      </c>
      <c r="P8" s="14">
        <v>1113906723</v>
      </c>
      <c r="Q8" s="13">
        <v>0</v>
      </c>
      <c r="R8" s="1007">
        <v>1113906723</v>
      </c>
    </row>
    <row r="9" spans="1:18" ht="20.100000000000001" customHeight="1" x14ac:dyDescent="0.25">
      <c r="A9" s="7">
        <v>5</v>
      </c>
      <c r="B9" s="8" t="s">
        <v>16</v>
      </c>
      <c r="C9" s="11">
        <v>206141000</v>
      </c>
      <c r="D9" s="11">
        <v>0</v>
      </c>
      <c r="E9" s="11">
        <v>360041000</v>
      </c>
      <c r="F9" s="11">
        <v>360041000</v>
      </c>
      <c r="G9" s="10">
        <v>0</v>
      </c>
      <c r="H9" s="11">
        <v>58432522</v>
      </c>
      <c r="I9" s="13">
        <v>58432522</v>
      </c>
      <c r="J9" s="9">
        <v>6</v>
      </c>
      <c r="K9" s="8" t="s">
        <v>17</v>
      </c>
      <c r="L9" s="11">
        <v>351082000</v>
      </c>
      <c r="M9" s="705">
        <v>0</v>
      </c>
      <c r="N9" s="11">
        <v>590583000</v>
      </c>
      <c r="O9" s="10">
        <v>590583000</v>
      </c>
      <c r="P9" s="10">
        <v>0</v>
      </c>
      <c r="Q9" s="10">
        <v>3669369588</v>
      </c>
      <c r="R9" s="1007">
        <v>3669369588</v>
      </c>
    </row>
    <row r="10" spans="1:18" ht="25.5" x14ac:dyDescent="0.25">
      <c r="A10" s="7">
        <v>6</v>
      </c>
      <c r="B10" s="8" t="s">
        <v>18</v>
      </c>
      <c r="C10" s="11">
        <v>88198000</v>
      </c>
      <c r="D10" s="11">
        <v>88198000</v>
      </c>
      <c r="E10" s="11">
        <v>0</v>
      </c>
      <c r="F10" s="11">
        <v>88198000</v>
      </c>
      <c r="G10" s="10">
        <v>74783540</v>
      </c>
      <c r="H10" s="11">
        <v>0</v>
      </c>
      <c r="I10" s="13">
        <v>74783540</v>
      </c>
      <c r="J10" s="9"/>
      <c r="K10" s="12" t="s">
        <v>19</v>
      </c>
      <c r="L10" s="11">
        <v>0</v>
      </c>
      <c r="M10" s="705">
        <v>0</v>
      </c>
      <c r="N10" s="11">
        <v>0</v>
      </c>
      <c r="O10" s="10">
        <v>0</v>
      </c>
      <c r="P10" s="10">
        <v>0</v>
      </c>
      <c r="Q10" s="10">
        <v>0</v>
      </c>
      <c r="R10" s="1007">
        <v>0</v>
      </c>
    </row>
    <row r="11" spans="1:18" ht="25.5" x14ac:dyDescent="0.25">
      <c r="A11" s="7">
        <v>7</v>
      </c>
      <c r="B11" s="8" t="s">
        <v>20</v>
      </c>
      <c r="C11" s="11">
        <v>8500000</v>
      </c>
      <c r="D11" s="11">
        <v>0</v>
      </c>
      <c r="E11" s="11">
        <v>8000000</v>
      </c>
      <c r="F11" s="11">
        <v>8000000</v>
      </c>
      <c r="G11" s="11">
        <v>0</v>
      </c>
      <c r="H11" s="11">
        <v>8700000</v>
      </c>
      <c r="I11" s="13">
        <v>8700000</v>
      </c>
      <c r="J11" s="9">
        <v>7</v>
      </c>
      <c r="K11" s="8" t="s">
        <v>21</v>
      </c>
      <c r="L11" s="11">
        <v>272753000</v>
      </c>
      <c r="M11" s="705">
        <v>0</v>
      </c>
      <c r="N11" s="11">
        <v>645658000</v>
      </c>
      <c r="O11" s="10">
        <v>645658000</v>
      </c>
      <c r="P11" s="10">
        <v>0</v>
      </c>
      <c r="Q11" s="10">
        <v>1093194774.21</v>
      </c>
      <c r="R11" s="1007">
        <v>1093194774.21</v>
      </c>
    </row>
    <row r="12" spans="1:18" ht="24.75" customHeight="1" x14ac:dyDescent="0.25">
      <c r="A12" s="1304"/>
      <c r="B12" s="1305"/>
      <c r="C12" s="1305"/>
      <c r="D12" s="1305"/>
      <c r="E12" s="1305"/>
      <c r="F12" s="1305"/>
      <c r="G12" s="1305"/>
      <c r="H12" s="1305"/>
      <c r="I12" s="1305"/>
      <c r="J12" s="9">
        <v>8</v>
      </c>
      <c r="K12" s="8" t="s">
        <v>22</v>
      </c>
      <c r="L12" s="13">
        <v>245125000</v>
      </c>
      <c r="M12" s="705">
        <v>0</v>
      </c>
      <c r="N12" s="11">
        <v>107940000</v>
      </c>
      <c r="O12" s="14">
        <v>107940000</v>
      </c>
      <c r="P12" s="10">
        <v>0</v>
      </c>
      <c r="Q12" s="10">
        <v>231471987</v>
      </c>
      <c r="R12" s="1007">
        <v>231471987</v>
      </c>
    </row>
    <row r="13" spans="1:18" ht="20.100000000000001" customHeight="1" x14ac:dyDescent="0.25">
      <c r="A13" s="1306"/>
      <c r="B13" s="1307"/>
      <c r="C13" s="1307"/>
      <c r="D13" s="1307"/>
      <c r="E13" s="1307"/>
      <c r="F13" s="1307"/>
      <c r="G13" s="1307"/>
      <c r="H13" s="1307"/>
      <c r="I13" s="1307"/>
      <c r="J13" s="9">
        <v>9</v>
      </c>
      <c r="K13" s="8" t="s">
        <v>23</v>
      </c>
      <c r="L13" s="13">
        <v>271611000</v>
      </c>
      <c r="M13" s="706">
        <v>29819000</v>
      </c>
      <c r="N13" s="13">
        <v>79856000</v>
      </c>
      <c r="O13" s="14">
        <v>109675000</v>
      </c>
      <c r="P13" s="14">
        <v>90929615</v>
      </c>
      <c r="Q13" s="14">
        <v>278967458</v>
      </c>
      <c r="R13" s="1007">
        <v>369897073</v>
      </c>
    </row>
    <row r="14" spans="1:18" ht="25.5" x14ac:dyDescent="0.25">
      <c r="A14" s="15">
        <v>8</v>
      </c>
      <c r="B14" s="16" t="s">
        <v>24</v>
      </c>
      <c r="C14" s="17">
        <v>4526465279.6599998</v>
      </c>
      <c r="D14" s="18">
        <v>5468699000</v>
      </c>
      <c r="E14" s="18">
        <v>722079000</v>
      </c>
      <c r="F14" s="18">
        <v>6190778000</v>
      </c>
      <c r="G14" s="18">
        <v>6105630482</v>
      </c>
      <c r="H14" s="17">
        <v>2478063981</v>
      </c>
      <c r="I14" s="17">
        <v>8583694463</v>
      </c>
      <c r="J14" s="19">
        <v>10</v>
      </c>
      <c r="K14" s="16" t="s">
        <v>25</v>
      </c>
      <c r="L14" s="18">
        <v>5831298000</v>
      </c>
      <c r="M14" s="18">
        <v>5404014000</v>
      </c>
      <c r="N14" s="18">
        <v>1424037000</v>
      </c>
      <c r="O14" s="18">
        <v>6828051000</v>
      </c>
      <c r="P14" s="18">
        <v>5271856799.1657877</v>
      </c>
      <c r="Q14" s="18">
        <v>5273003807.21</v>
      </c>
      <c r="R14" s="1008">
        <v>10544860606.375786</v>
      </c>
    </row>
    <row r="15" spans="1:18" ht="19.5" customHeight="1" x14ac:dyDescent="0.25">
      <c r="A15" s="15">
        <v>9</v>
      </c>
      <c r="B15" s="16" t="s">
        <v>26</v>
      </c>
      <c r="C15" s="17">
        <v>1304832720.3400002</v>
      </c>
      <c r="D15" s="20" t="s">
        <v>305</v>
      </c>
      <c r="E15" s="18">
        <v>701958000</v>
      </c>
      <c r="F15" s="18">
        <v>637273000</v>
      </c>
      <c r="G15" s="20" t="s">
        <v>305</v>
      </c>
      <c r="H15" s="18">
        <v>2794939826.21</v>
      </c>
      <c r="I15" s="20">
        <v>1961166143.3757858</v>
      </c>
      <c r="J15" s="19">
        <v>11</v>
      </c>
      <c r="K15" s="16" t="s">
        <v>27</v>
      </c>
      <c r="L15" s="21" t="s">
        <v>305</v>
      </c>
      <c r="M15" s="18">
        <v>64685000</v>
      </c>
      <c r="N15" s="20" t="s">
        <v>305</v>
      </c>
      <c r="O15" s="20" t="s">
        <v>305</v>
      </c>
      <c r="P15" s="18">
        <v>833773682.8342123</v>
      </c>
      <c r="Q15" s="21" t="s">
        <v>305</v>
      </c>
      <c r="R15" s="1009" t="s">
        <v>305</v>
      </c>
    </row>
    <row r="16" spans="1:18" ht="20.100000000000001" customHeight="1" x14ac:dyDescent="0.25">
      <c r="A16" s="7">
        <v>10</v>
      </c>
      <c r="B16" s="22" t="s">
        <v>28</v>
      </c>
      <c r="C16" s="13">
        <v>0</v>
      </c>
      <c r="D16" s="13">
        <v>0</v>
      </c>
      <c r="E16" s="13">
        <v>0</v>
      </c>
      <c r="F16" s="13">
        <v>0</v>
      </c>
      <c r="G16" s="10">
        <v>0</v>
      </c>
      <c r="H16" s="13">
        <v>300000000</v>
      </c>
      <c r="I16" s="13">
        <v>300000000</v>
      </c>
      <c r="J16" s="9">
        <v>12</v>
      </c>
      <c r="K16" s="8" t="s">
        <v>29</v>
      </c>
      <c r="L16" s="13">
        <v>35280000</v>
      </c>
      <c r="M16" s="705">
        <v>35280000</v>
      </c>
      <c r="N16" s="11">
        <v>0</v>
      </c>
      <c r="O16" s="14">
        <v>35280000</v>
      </c>
      <c r="P16" s="10">
        <v>56692539</v>
      </c>
      <c r="Q16" s="11">
        <v>0</v>
      </c>
      <c r="R16" s="1006">
        <v>56692539</v>
      </c>
    </row>
    <row r="17" spans="1:18" ht="20.100000000000001" customHeight="1" x14ac:dyDescent="0.25">
      <c r="A17" s="7">
        <v>11</v>
      </c>
      <c r="B17" s="8" t="s">
        <v>30</v>
      </c>
      <c r="C17" s="11">
        <v>0</v>
      </c>
      <c r="D17" s="11">
        <v>699900000</v>
      </c>
      <c r="E17" s="11">
        <v>0</v>
      </c>
      <c r="F17" s="11">
        <v>699900000</v>
      </c>
      <c r="G17" s="10">
        <v>0</v>
      </c>
      <c r="H17" s="11">
        <v>0</v>
      </c>
      <c r="I17" s="11">
        <v>0</v>
      </c>
      <c r="J17" s="9">
        <v>13</v>
      </c>
      <c r="K17" s="8" t="s">
        <v>31</v>
      </c>
      <c r="L17" s="13">
        <v>0</v>
      </c>
      <c r="M17" s="705">
        <v>699900000</v>
      </c>
      <c r="N17" s="11">
        <v>0</v>
      </c>
      <c r="O17" s="14">
        <v>699900000</v>
      </c>
      <c r="P17" s="10">
        <v>0</v>
      </c>
      <c r="Q17" s="11">
        <v>0</v>
      </c>
      <c r="R17" s="1006">
        <v>0</v>
      </c>
    </row>
    <row r="18" spans="1:18" ht="25.5" x14ac:dyDescent="0.25">
      <c r="A18" s="7">
        <v>12</v>
      </c>
      <c r="B18" s="8" t="s">
        <v>32</v>
      </c>
      <c r="C18" s="11">
        <v>656517000</v>
      </c>
      <c r="D18" s="11">
        <v>321411000</v>
      </c>
      <c r="E18" s="11">
        <v>351142000</v>
      </c>
      <c r="F18" s="11">
        <v>672553000</v>
      </c>
      <c r="G18" s="10">
        <v>589393051</v>
      </c>
      <c r="H18" s="11">
        <v>1128465631</v>
      </c>
      <c r="I18" s="11">
        <v>1717858682</v>
      </c>
      <c r="J18" s="9">
        <v>14</v>
      </c>
      <c r="K18" s="8" t="s">
        <v>33</v>
      </c>
      <c r="L18" s="13">
        <v>1850480000</v>
      </c>
      <c r="M18" s="705">
        <v>1887162000</v>
      </c>
      <c r="N18" s="11">
        <v>0</v>
      </c>
      <c r="O18" s="14">
        <v>1887162000</v>
      </c>
      <c r="P18" s="10">
        <v>1938277995</v>
      </c>
      <c r="Q18" s="11">
        <v>0</v>
      </c>
      <c r="R18" s="1006">
        <v>1938277995</v>
      </c>
    </row>
    <row r="19" spans="1:18" ht="20.100000000000001" customHeight="1" x14ac:dyDescent="0.25">
      <c r="A19" s="7">
        <v>13</v>
      </c>
      <c r="B19" s="8" t="s">
        <v>34</v>
      </c>
      <c r="C19" s="13">
        <v>1850480000</v>
      </c>
      <c r="D19" s="13">
        <v>1877428000</v>
      </c>
      <c r="E19" s="13">
        <v>9734000</v>
      </c>
      <c r="F19" s="13">
        <v>1887162000</v>
      </c>
      <c r="G19" s="14">
        <v>1938277995</v>
      </c>
      <c r="H19" s="11">
        <v>0</v>
      </c>
      <c r="I19" s="13">
        <v>1938277995</v>
      </c>
      <c r="J19" s="9">
        <v>15</v>
      </c>
      <c r="K19" s="8" t="s">
        <v>35</v>
      </c>
      <c r="L19" s="13">
        <v>0</v>
      </c>
      <c r="M19" s="705">
        <v>0</v>
      </c>
      <c r="N19" s="11">
        <v>0</v>
      </c>
      <c r="O19" s="14">
        <v>0</v>
      </c>
      <c r="P19" s="10">
        <v>0</v>
      </c>
      <c r="Q19" s="11">
        <v>0</v>
      </c>
      <c r="R19" s="1006">
        <v>0</v>
      </c>
    </row>
    <row r="20" spans="1:18" ht="24" customHeight="1" x14ac:dyDescent="0.25">
      <c r="A20" s="7">
        <v>14</v>
      </c>
      <c r="B20" s="8" t="s">
        <v>36</v>
      </c>
      <c r="C20" s="11">
        <v>0</v>
      </c>
      <c r="D20" s="11">
        <v>0</v>
      </c>
      <c r="E20" s="11">
        <v>0</v>
      </c>
      <c r="F20" s="11">
        <v>0</v>
      </c>
      <c r="G20" s="10">
        <v>0</v>
      </c>
      <c r="H20" s="11">
        <v>0</v>
      </c>
      <c r="I20" s="11">
        <v>0</v>
      </c>
      <c r="J20" s="9">
        <v>16</v>
      </c>
      <c r="K20" s="23" t="s">
        <v>37</v>
      </c>
      <c r="L20" s="24">
        <v>1885760000</v>
      </c>
      <c r="M20" s="24">
        <v>2622342000</v>
      </c>
      <c r="N20" s="24">
        <v>0</v>
      </c>
      <c r="O20" s="24">
        <v>2622342000</v>
      </c>
      <c r="P20" s="24">
        <v>1994970534</v>
      </c>
      <c r="Q20" s="966">
        <v>0</v>
      </c>
      <c r="R20" s="1010">
        <v>1994970534</v>
      </c>
    </row>
    <row r="21" spans="1:18" ht="25.5" x14ac:dyDescent="0.25">
      <c r="A21" s="25">
        <v>15</v>
      </c>
      <c r="B21" s="23" t="s">
        <v>38</v>
      </c>
      <c r="C21" s="26">
        <v>2506997000</v>
      </c>
      <c r="D21" s="26">
        <v>2898739000</v>
      </c>
      <c r="E21" s="26">
        <v>360876000</v>
      </c>
      <c r="F21" s="26">
        <v>3259615000</v>
      </c>
      <c r="G21" s="1011">
        <v>2527671046</v>
      </c>
      <c r="H21" s="26">
        <v>1428465631</v>
      </c>
      <c r="I21" s="26">
        <v>3956136677</v>
      </c>
      <c r="J21" s="1308"/>
      <c r="K21" s="1309"/>
      <c r="L21" s="1309"/>
      <c r="M21" s="1309"/>
      <c r="N21" s="1309"/>
      <c r="O21" s="1309"/>
      <c r="P21" s="1309"/>
      <c r="Q21" s="1309"/>
      <c r="R21" s="1310"/>
    </row>
    <row r="22" spans="1:18" ht="23.25" customHeight="1" thickBot="1" x14ac:dyDescent="0.3">
      <c r="A22" s="27">
        <v>16</v>
      </c>
      <c r="B22" s="28" t="s">
        <v>39</v>
      </c>
      <c r="C22" s="30">
        <v>7717058000</v>
      </c>
      <c r="D22" s="31">
        <v>8367438000</v>
      </c>
      <c r="E22" s="31">
        <v>1082955000</v>
      </c>
      <c r="F22" s="31">
        <v>9450393000</v>
      </c>
      <c r="G22" s="31">
        <v>8633301528</v>
      </c>
      <c r="H22" s="30">
        <v>3906529612</v>
      </c>
      <c r="I22" s="30">
        <v>12539831140</v>
      </c>
      <c r="J22" s="29">
        <v>17</v>
      </c>
      <c r="K22" s="28" t="s">
        <v>40</v>
      </c>
      <c r="L22" s="31">
        <v>7717058000</v>
      </c>
      <c r="M22" s="31">
        <v>8026356000</v>
      </c>
      <c r="N22" s="31">
        <v>1424037000</v>
      </c>
      <c r="O22" s="31">
        <v>9450393000</v>
      </c>
      <c r="P22" s="31">
        <v>7266827333.1657877</v>
      </c>
      <c r="Q22" s="31">
        <v>5273003807.21</v>
      </c>
      <c r="R22" s="1012">
        <v>12539831140.375788</v>
      </c>
    </row>
    <row r="23" spans="1:18" ht="13.5" thickTop="1" x14ac:dyDescent="0.25"/>
    <row r="24" spans="1:18" x14ac:dyDescent="0.25">
      <c r="I24" s="32">
        <v>-0.37578773498535156</v>
      </c>
    </row>
  </sheetData>
  <mergeCells count="12">
    <mergeCell ref="C2:C3"/>
    <mergeCell ref="P2:R2"/>
    <mergeCell ref="A12:I13"/>
    <mergeCell ref="J21:R21"/>
    <mergeCell ref="J2:J3"/>
    <mergeCell ref="K2:K3"/>
    <mergeCell ref="M2:O2"/>
    <mergeCell ref="A2:A3"/>
    <mergeCell ref="B2:B3"/>
    <mergeCell ref="D2:F2"/>
    <mergeCell ref="G2:I2"/>
    <mergeCell ref="L2:L3"/>
  </mergeCells>
  <printOptions horizontalCentered="1"/>
  <pageMargins left="0.11811023622047245" right="0.11811023622047245" top="0.98425196850393704" bottom="0.19685039370078741" header="0.55118110236220474" footer="0.27559055118110237"/>
  <pageSetup paperSize="9" scale="51" orientation="landscape" r:id="rId1"/>
  <headerFooter alignWithMargins="0">
    <oddHeader xml:space="preserve">&amp;C&amp;"Arial,Félkövér"&amp;12GYÖNGYÖS VÁROS ÖNKORMÁNYZATA
KÖLTSÉGVETÉSI MÉRLEGE 2018&amp;R&amp;"Arial,Félkövér"&amp;12 1.  melléklet a ./2018. (..) önkormányzati rendelethez
</oddHeader>
    <oddFooter>&amp;L&amp;F&amp;C&amp;P/&amp;N&amp;R&amp;"Arial,Normál" 1.  melléklet a ./2018. (..) önkormányzati rendelethez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30"/>
  <sheetViews>
    <sheetView showGridLines="0" zoomScale="110" zoomScaleNormal="110" workbookViewId="0">
      <pane xSplit="10" ySplit="2" topLeftCell="K66" activePane="bottomRight" state="frozen"/>
      <selection activeCell="Y8" sqref="Y8"/>
      <selection pane="topRight" activeCell="Y8" sqref="Y8"/>
      <selection pane="bottomLeft" activeCell="Y8" sqref="Y8"/>
      <selection pane="bottomRight" activeCell="F78" sqref="F78"/>
    </sheetView>
  </sheetViews>
  <sheetFormatPr defaultColWidth="9.140625" defaultRowHeight="12.75" x14ac:dyDescent="0.25"/>
  <cols>
    <col min="1" max="1" width="4" style="36" customWidth="1"/>
    <col min="2" max="2" width="2.140625" style="36" customWidth="1"/>
    <col min="3" max="4" width="4" style="36" customWidth="1"/>
    <col min="5" max="5" width="3.28515625" style="36" customWidth="1"/>
    <col min="6" max="6" width="3.42578125" style="36" bestFit="1" customWidth="1"/>
    <col min="7" max="9" width="4" style="36" customWidth="1"/>
    <col min="10" max="10" width="51.5703125" style="35" customWidth="1"/>
    <col min="11" max="11" width="14.85546875" style="34" customWidth="1"/>
    <col min="12" max="12" width="14.28515625" style="139" bestFit="1" customWidth="1"/>
    <col min="13" max="13" width="12.7109375" style="140" bestFit="1" customWidth="1"/>
    <col min="14" max="14" width="14.28515625" style="34" bestFit="1" customWidth="1"/>
    <col min="15" max="15" width="15.42578125" style="35" bestFit="1" customWidth="1"/>
    <col min="16" max="16" width="12.42578125" style="45" bestFit="1" customWidth="1"/>
    <col min="17" max="17" width="15.42578125" style="35" bestFit="1" customWidth="1"/>
    <col min="18" max="18" width="13.5703125" style="404" customWidth="1"/>
    <col min="19" max="16384" width="9.140625" style="36"/>
  </cols>
  <sheetData>
    <row r="1" spans="1:18" ht="33.75" customHeight="1" thickTop="1" x14ac:dyDescent="0.25">
      <c r="A1" s="1326" t="s">
        <v>41</v>
      </c>
      <c r="B1" s="1319" t="s">
        <v>42</v>
      </c>
      <c r="C1" s="1319" t="s">
        <v>43</v>
      </c>
      <c r="D1" s="1319" t="s">
        <v>44</v>
      </c>
      <c r="E1" s="1319" t="s">
        <v>45</v>
      </c>
      <c r="F1" s="1319" t="s">
        <v>46</v>
      </c>
      <c r="G1" s="1319" t="s">
        <v>41</v>
      </c>
      <c r="H1" s="1319" t="s">
        <v>42</v>
      </c>
      <c r="I1" s="1319"/>
      <c r="J1" s="1321" t="s">
        <v>47</v>
      </c>
      <c r="K1" s="1331" t="s">
        <v>307</v>
      </c>
      <c r="L1" s="1323" t="s">
        <v>48</v>
      </c>
      <c r="M1" s="1324"/>
      <c r="N1" s="1325"/>
      <c r="O1" s="1325" t="s">
        <v>643</v>
      </c>
      <c r="P1" s="1345"/>
      <c r="Q1" s="1346"/>
      <c r="R1" s="397"/>
    </row>
    <row r="2" spans="1:18" s="37" customFormat="1" ht="68.25" customHeight="1" x14ac:dyDescent="0.25">
      <c r="A2" s="1327"/>
      <c r="B2" s="1320"/>
      <c r="C2" s="1320"/>
      <c r="D2" s="1320"/>
      <c r="E2" s="1320"/>
      <c r="F2" s="1320"/>
      <c r="G2" s="1320"/>
      <c r="H2" s="1320"/>
      <c r="I2" s="1320" t="s">
        <v>44</v>
      </c>
      <c r="J2" s="1322"/>
      <c r="K2" s="1332"/>
      <c r="L2" s="144" t="s">
        <v>49</v>
      </c>
      <c r="M2" s="144" t="s">
        <v>50</v>
      </c>
      <c r="N2" s="714" t="s">
        <v>51</v>
      </c>
      <c r="O2" s="1013" t="s">
        <v>49</v>
      </c>
      <c r="P2" s="1014" t="s">
        <v>50</v>
      </c>
      <c r="Q2" s="1037" t="s">
        <v>51</v>
      </c>
      <c r="R2" s="398"/>
    </row>
    <row r="3" spans="1:18" s="42" customFormat="1" ht="12.75" customHeight="1" x14ac:dyDescent="0.25">
      <c r="A3" s="1347" t="s">
        <v>52</v>
      </c>
      <c r="B3" s="1348"/>
      <c r="C3" s="1348"/>
      <c r="D3" s="1348"/>
      <c r="E3" s="1349"/>
      <c r="F3" s="38"/>
      <c r="G3" s="1350" t="s">
        <v>53</v>
      </c>
      <c r="H3" s="1351"/>
      <c r="I3" s="1351"/>
      <c r="J3" s="1351"/>
      <c r="K3" s="40"/>
      <c r="L3" s="41"/>
      <c r="M3" s="39"/>
      <c r="N3" s="40"/>
      <c r="O3" s="1352"/>
      <c r="P3" s="1352"/>
      <c r="Q3" s="1353"/>
      <c r="R3" s="399"/>
    </row>
    <row r="4" spans="1:18" ht="15" customHeight="1" x14ac:dyDescent="0.25">
      <c r="A4" s="43" t="s">
        <v>54</v>
      </c>
      <c r="B4" s="44"/>
      <c r="C4" s="44"/>
      <c r="D4" s="44"/>
      <c r="E4" s="44"/>
      <c r="F4" s="44"/>
      <c r="G4" s="44"/>
      <c r="H4" s="44"/>
      <c r="I4" s="44"/>
      <c r="J4" s="45"/>
      <c r="K4" s="40"/>
      <c r="L4" s="46"/>
      <c r="M4" s="47"/>
      <c r="N4" s="40"/>
      <c r="O4" s="1015"/>
      <c r="P4" s="1016"/>
      <c r="Q4" s="1038"/>
      <c r="R4" s="399"/>
    </row>
    <row r="5" spans="1:18" s="42" customFormat="1" ht="15" customHeight="1" x14ac:dyDescent="0.25">
      <c r="A5" s="48"/>
      <c r="B5" s="38"/>
      <c r="C5" s="49"/>
      <c r="D5" s="38"/>
      <c r="E5" s="49">
        <v>1</v>
      </c>
      <c r="F5" s="49">
        <v>1</v>
      </c>
      <c r="G5" s="50"/>
      <c r="H5" s="51"/>
      <c r="I5" s="51"/>
      <c r="J5" s="50" t="s">
        <v>6</v>
      </c>
      <c r="K5" s="53">
        <v>0</v>
      </c>
      <c r="L5" s="100">
        <v>0</v>
      </c>
      <c r="M5" s="100">
        <v>0</v>
      </c>
      <c r="N5" s="53">
        <v>0</v>
      </c>
      <c r="O5" s="881">
        <v>0</v>
      </c>
      <c r="P5" s="100">
        <v>0</v>
      </c>
      <c r="Q5" s="1019">
        <v>0</v>
      </c>
      <c r="R5" s="400"/>
    </row>
    <row r="6" spans="1:18" s="56" customFormat="1" ht="15" customHeight="1" x14ac:dyDescent="0.25">
      <c r="A6" s="54"/>
      <c r="B6" s="49"/>
      <c r="C6" s="49"/>
      <c r="D6" s="49"/>
      <c r="E6" s="49">
        <v>3</v>
      </c>
      <c r="F6" s="49">
        <v>2</v>
      </c>
      <c r="G6" s="50"/>
      <c r="H6" s="51"/>
      <c r="I6" s="50"/>
      <c r="J6" s="50" t="s">
        <v>10</v>
      </c>
      <c r="K6" s="53">
        <v>100000</v>
      </c>
      <c r="L6" s="100">
        <v>400000</v>
      </c>
      <c r="M6" s="100">
        <v>0</v>
      </c>
      <c r="N6" s="53">
        <v>400000</v>
      </c>
      <c r="O6" s="1018">
        <v>350000</v>
      </c>
      <c r="P6" s="100">
        <v>0</v>
      </c>
      <c r="Q6" s="1019">
        <v>350000</v>
      </c>
      <c r="R6" s="400"/>
    </row>
    <row r="7" spans="1:18" s="56" customFormat="1" ht="15" customHeight="1" x14ac:dyDescent="0.25">
      <c r="A7" s="54"/>
      <c r="B7" s="49"/>
      <c r="C7" s="49"/>
      <c r="D7" s="49"/>
      <c r="E7" s="49">
        <v>4</v>
      </c>
      <c r="F7" s="49">
        <v>3</v>
      </c>
      <c r="G7" s="50"/>
      <c r="H7" s="51"/>
      <c r="I7" s="50"/>
      <c r="J7" s="50" t="s">
        <v>14</v>
      </c>
      <c r="K7" s="53">
        <v>6758000</v>
      </c>
      <c r="L7" s="100">
        <v>5740000</v>
      </c>
      <c r="M7" s="100">
        <v>1518000</v>
      </c>
      <c r="N7" s="53">
        <v>7258000</v>
      </c>
      <c r="O7" s="100">
        <v>9199900</v>
      </c>
      <c r="P7" s="100">
        <v>1410100</v>
      </c>
      <c r="Q7" s="1019">
        <v>10610000</v>
      </c>
      <c r="R7" s="400"/>
    </row>
    <row r="8" spans="1:18" s="56" customFormat="1" ht="15" customHeight="1" x14ac:dyDescent="0.25">
      <c r="A8" s="54"/>
      <c r="B8" s="49"/>
      <c r="C8" s="49"/>
      <c r="D8" s="49"/>
      <c r="E8" s="49">
        <v>8</v>
      </c>
      <c r="F8" s="49">
        <v>4</v>
      </c>
      <c r="G8" s="50"/>
      <c r="H8" s="51"/>
      <c r="I8" s="50"/>
      <c r="J8" s="50" t="s">
        <v>629</v>
      </c>
      <c r="K8" s="53">
        <v>677837000</v>
      </c>
      <c r="L8" s="100">
        <v>687919000</v>
      </c>
      <c r="M8" s="100">
        <v>0</v>
      </c>
      <c r="N8" s="53">
        <v>687919000</v>
      </c>
      <c r="O8" s="1018">
        <v>673603293</v>
      </c>
      <c r="P8" s="100">
        <v>0</v>
      </c>
      <c r="Q8" s="1019">
        <v>673603293</v>
      </c>
      <c r="R8" s="400"/>
    </row>
    <row r="9" spans="1:18" s="56" customFormat="1" ht="15" customHeight="1" x14ac:dyDescent="0.25">
      <c r="A9" s="54"/>
      <c r="B9" s="49"/>
      <c r="C9" s="49"/>
      <c r="D9" s="49"/>
      <c r="E9" s="49">
        <v>11</v>
      </c>
      <c r="F9" s="49">
        <v>5</v>
      </c>
      <c r="G9" s="50"/>
      <c r="H9" s="51"/>
      <c r="I9" s="50"/>
      <c r="J9" s="50" t="s">
        <v>55</v>
      </c>
      <c r="K9" s="53">
        <v>8863000</v>
      </c>
      <c r="L9" s="100">
        <v>9477000</v>
      </c>
      <c r="M9" s="100">
        <v>0</v>
      </c>
      <c r="N9" s="53">
        <v>9477000</v>
      </c>
      <c r="O9" s="1018">
        <v>9250501</v>
      </c>
      <c r="P9" s="100">
        <v>0</v>
      </c>
      <c r="Q9" s="1019">
        <v>9250501</v>
      </c>
      <c r="R9" s="400"/>
    </row>
    <row r="10" spans="1:18" s="56" customFormat="1" ht="15" customHeight="1" thickBot="1" x14ac:dyDescent="0.3">
      <c r="A10" s="1354" t="s">
        <v>56</v>
      </c>
      <c r="B10" s="1355"/>
      <c r="C10" s="1355"/>
      <c r="D10" s="1355"/>
      <c r="E10" s="1355"/>
      <c r="F10" s="1355"/>
      <c r="G10" s="1355"/>
      <c r="H10" s="1355"/>
      <c r="I10" s="1355"/>
      <c r="J10" s="1356"/>
      <c r="K10" s="57">
        <v>693558000</v>
      </c>
      <c r="L10" s="58">
        <v>703536000</v>
      </c>
      <c r="M10" s="59">
        <v>1518000</v>
      </c>
      <c r="N10" s="60">
        <v>705054000</v>
      </c>
      <c r="O10" s="58">
        <v>692403694</v>
      </c>
      <c r="P10" s="59">
        <v>1410100</v>
      </c>
      <c r="Q10" s="1020">
        <v>693813794</v>
      </c>
      <c r="R10" s="118"/>
    </row>
    <row r="11" spans="1:18" ht="15" customHeight="1" x14ac:dyDescent="0.25">
      <c r="A11" s="1333" t="s">
        <v>57</v>
      </c>
      <c r="B11" s="1334"/>
      <c r="C11" s="1334"/>
      <c r="D11" s="1334"/>
      <c r="E11" s="1334"/>
      <c r="F11" s="1334"/>
      <c r="G11" s="1334"/>
      <c r="H11" s="1334"/>
      <c r="I11" s="1334"/>
      <c r="J11" s="1334"/>
      <c r="K11" s="1335"/>
      <c r="L11" s="1335"/>
      <c r="M11" s="1335"/>
      <c r="N11" s="1335"/>
      <c r="O11" s="1335"/>
      <c r="P11" s="1335"/>
      <c r="Q11" s="1336"/>
      <c r="R11" s="401"/>
    </row>
    <row r="12" spans="1:18" s="42" customFormat="1" ht="15" customHeight="1" x14ac:dyDescent="0.25">
      <c r="A12" s="48"/>
      <c r="B12" s="38">
        <v>1</v>
      </c>
      <c r="C12" s="38"/>
      <c r="D12" s="38"/>
      <c r="E12" s="38"/>
      <c r="F12" s="38"/>
      <c r="G12" s="51"/>
      <c r="H12" s="51" t="s">
        <v>58</v>
      </c>
      <c r="I12" s="51"/>
      <c r="J12" s="980"/>
      <c r="K12" s="61">
        <v>102124000</v>
      </c>
      <c r="L12" s="63">
        <v>104170000</v>
      </c>
      <c r="M12" s="63">
        <v>1885000</v>
      </c>
      <c r="N12" s="64">
        <v>106055000</v>
      </c>
      <c r="O12" s="63">
        <v>104418750</v>
      </c>
      <c r="P12" s="63">
        <v>2100000</v>
      </c>
      <c r="Q12" s="1021">
        <v>106518750</v>
      </c>
      <c r="R12" s="118"/>
    </row>
    <row r="13" spans="1:18" s="56" customFormat="1" ht="15" customHeight="1" x14ac:dyDescent="0.25">
      <c r="A13" s="65"/>
      <c r="B13" s="66"/>
      <c r="C13" s="66"/>
      <c r="D13" s="66"/>
      <c r="E13" s="49">
        <v>4</v>
      </c>
      <c r="F13" s="66">
        <v>1</v>
      </c>
      <c r="G13" s="67"/>
      <c r="H13" s="68"/>
      <c r="I13" s="67"/>
      <c r="J13" s="50" t="s">
        <v>14</v>
      </c>
      <c r="K13" s="53">
        <v>11192000</v>
      </c>
      <c r="L13" s="100">
        <v>9307000</v>
      </c>
      <c r="M13" s="100">
        <v>1885000</v>
      </c>
      <c r="N13" s="53">
        <v>11192000</v>
      </c>
      <c r="O13" s="1018">
        <v>9415952</v>
      </c>
      <c r="P13" s="100">
        <v>2100000</v>
      </c>
      <c r="Q13" s="1019">
        <v>11515952</v>
      </c>
      <c r="R13" s="400">
        <v>127340952</v>
      </c>
    </row>
    <row r="14" spans="1:18" s="56" customFormat="1" ht="15" customHeight="1" x14ac:dyDescent="0.25">
      <c r="A14" s="65"/>
      <c r="B14" s="66"/>
      <c r="C14" s="66"/>
      <c r="D14" s="66"/>
      <c r="E14" s="49"/>
      <c r="F14" s="66"/>
      <c r="G14" s="67"/>
      <c r="H14" s="69"/>
      <c r="I14" s="67"/>
      <c r="J14" s="70" t="s">
        <v>59</v>
      </c>
      <c r="K14" s="71">
        <v>562000</v>
      </c>
      <c r="L14" s="707">
        <v>443000</v>
      </c>
      <c r="M14" s="707">
        <v>119000</v>
      </c>
      <c r="N14" s="71">
        <v>562000</v>
      </c>
      <c r="O14" s="1022">
        <v>885039</v>
      </c>
      <c r="P14" s="707">
        <v>238961</v>
      </c>
      <c r="Q14" s="1023">
        <v>1124000</v>
      </c>
      <c r="R14" s="402">
        <v>26767000</v>
      </c>
    </row>
    <row r="15" spans="1:18" s="56" customFormat="1" ht="15" customHeight="1" x14ac:dyDescent="0.25">
      <c r="A15" s="65"/>
      <c r="B15" s="66"/>
      <c r="C15" s="66"/>
      <c r="D15" s="66"/>
      <c r="E15" s="66">
        <v>8</v>
      </c>
      <c r="F15" s="66">
        <v>2</v>
      </c>
      <c r="G15" s="67"/>
      <c r="H15" s="69"/>
      <c r="I15" s="67"/>
      <c r="J15" s="50" t="s">
        <v>629</v>
      </c>
      <c r="K15" s="74">
        <v>90542000</v>
      </c>
      <c r="L15" s="708">
        <v>92030000</v>
      </c>
      <c r="M15" s="708">
        <v>0</v>
      </c>
      <c r="N15" s="74">
        <v>92030000</v>
      </c>
      <c r="O15" s="126">
        <v>94509373</v>
      </c>
      <c r="P15" s="708">
        <v>0</v>
      </c>
      <c r="Q15" s="1024">
        <v>94509373</v>
      </c>
      <c r="R15" s="400">
        <v>1264674702</v>
      </c>
    </row>
    <row r="16" spans="1:18" s="56" customFormat="1" ht="15" customHeight="1" x14ac:dyDescent="0.25">
      <c r="A16" s="65"/>
      <c r="B16" s="66"/>
      <c r="C16" s="66"/>
      <c r="D16" s="66"/>
      <c r="E16" s="66">
        <v>8</v>
      </c>
      <c r="F16" s="66">
        <v>3</v>
      </c>
      <c r="G16" s="67"/>
      <c r="H16" s="69"/>
      <c r="I16" s="67"/>
      <c r="J16" s="50" t="s">
        <v>630</v>
      </c>
      <c r="K16" s="74">
        <v>0</v>
      </c>
      <c r="L16" s="708">
        <v>1159000</v>
      </c>
      <c r="M16" s="708">
        <v>0</v>
      </c>
      <c r="N16" s="74">
        <v>1159000</v>
      </c>
      <c r="O16" s="126">
        <v>0</v>
      </c>
      <c r="P16" s="708">
        <v>0</v>
      </c>
      <c r="Q16" s="1024">
        <v>0</v>
      </c>
      <c r="R16" s="400"/>
    </row>
    <row r="17" spans="1:18" s="56" customFormat="1" ht="15" customHeight="1" x14ac:dyDescent="0.25">
      <c r="A17" s="65"/>
      <c r="B17" s="66"/>
      <c r="C17" s="66"/>
      <c r="D17" s="66"/>
      <c r="E17" s="66">
        <v>11</v>
      </c>
      <c r="F17" s="66">
        <v>4</v>
      </c>
      <c r="G17" s="67"/>
      <c r="H17" s="69"/>
      <c r="I17" s="67"/>
      <c r="J17" s="50" t="s">
        <v>55</v>
      </c>
      <c r="K17" s="74">
        <v>390000</v>
      </c>
      <c r="L17" s="708">
        <v>1674000</v>
      </c>
      <c r="M17" s="708">
        <v>0</v>
      </c>
      <c r="N17" s="74">
        <v>1674000</v>
      </c>
      <c r="O17" s="1018">
        <v>493425</v>
      </c>
      <c r="P17" s="708">
        <v>0</v>
      </c>
      <c r="Q17" s="1024">
        <v>493425</v>
      </c>
      <c r="R17" s="400">
        <v>2621243</v>
      </c>
    </row>
    <row r="18" spans="1:18" s="42" customFormat="1" ht="15" customHeight="1" x14ac:dyDescent="0.25">
      <c r="A18" s="75"/>
      <c r="B18" s="76">
        <v>2</v>
      </c>
      <c r="C18" s="76"/>
      <c r="D18" s="76"/>
      <c r="E18" s="76"/>
      <c r="F18" s="76"/>
      <c r="G18" s="77"/>
      <c r="H18" s="77" t="s">
        <v>60</v>
      </c>
      <c r="I18" s="77"/>
      <c r="J18" s="78"/>
      <c r="K18" s="79">
        <v>166334000</v>
      </c>
      <c r="L18" s="80">
        <v>165965000</v>
      </c>
      <c r="M18" s="81">
        <v>4915000</v>
      </c>
      <c r="N18" s="82">
        <v>170880000</v>
      </c>
      <c r="O18" s="63">
        <v>178417154</v>
      </c>
      <c r="P18" s="63">
        <v>5336221</v>
      </c>
      <c r="Q18" s="1025">
        <v>183753375</v>
      </c>
      <c r="R18" s="926">
        <v>5748374</v>
      </c>
    </row>
    <row r="19" spans="1:18" s="42" customFormat="1" ht="15" customHeight="1" x14ac:dyDescent="0.25">
      <c r="A19" s="75"/>
      <c r="B19" s="76"/>
      <c r="C19" s="76"/>
      <c r="D19" s="76"/>
      <c r="E19" s="49">
        <v>4</v>
      </c>
      <c r="F19" s="66">
        <v>1</v>
      </c>
      <c r="G19" s="67"/>
      <c r="H19" s="68"/>
      <c r="I19" s="67"/>
      <c r="J19" s="50" t="s">
        <v>14</v>
      </c>
      <c r="K19" s="74">
        <v>26684000</v>
      </c>
      <c r="L19" s="708">
        <v>21769000</v>
      </c>
      <c r="M19" s="708">
        <v>4915000</v>
      </c>
      <c r="N19" s="74">
        <v>26684000</v>
      </c>
      <c r="O19" s="126">
        <v>22604779</v>
      </c>
      <c r="P19" s="708">
        <v>5336221</v>
      </c>
      <c r="Q19" s="1024">
        <v>27941000</v>
      </c>
      <c r="R19" s="400">
        <v>1400385271</v>
      </c>
    </row>
    <row r="20" spans="1:18" s="42" customFormat="1" ht="15" customHeight="1" x14ac:dyDescent="0.25">
      <c r="A20" s="75"/>
      <c r="B20" s="76"/>
      <c r="C20" s="76"/>
      <c r="D20" s="76"/>
      <c r="E20" s="49"/>
      <c r="F20" s="66"/>
      <c r="G20" s="67"/>
      <c r="H20" s="69"/>
      <c r="I20" s="67"/>
      <c r="J20" s="70" t="s">
        <v>59</v>
      </c>
      <c r="K20" s="83">
        <v>1283000</v>
      </c>
      <c r="L20" s="679">
        <v>1010000</v>
      </c>
      <c r="M20" s="679">
        <v>273000</v>
      </c>
      <c r="N20" s="83">
        <v>1283000</v>
      </c>
      <c r="O20" s="1026">
        <v>1359055</v>
      </c>
      <c r="P20" s="679">
        <v>366945</v>
      </c>
      <c r="Q20" s="1027">
        <v>1726000</v>
      </c>
      <c r="R20" s="402"/>
    </row>
    <row r="21" spans="1:18" s="56" customFormat="1" ht="15" customHeight="1" x14ac:dyDescent="0.25">
      <c r="A21" s="65"/>
      <c r="B21" s="66"/>
      <c r="C21" s="66"/>
      <c r="D21" s="66"/>
      <c r="E21" s="66">
        <v>8</v>
      </c>
      <c r="F21" s="66">
        <v>2</v>
      </c>
      <c r="G21" s="67"/>
      <c r="H21" s="69"/>
      <c r="I21" s="67"/>
      <c r="J21" s="50" t="s">
        <v>629</v>
      </c>
      <c r="K21" s="53">
        <v>138126000</v>
      </c>
      <c r="L21" s="100">
        <v>141701000</v>
      </c>
      <c r="M21" s="100">
        <v>0</v>
      </c>
      <c r="N21" s="53">
        <v>141701000</v>
      </c>
      <c r="O21" s="1018">
        <v>154887077</v>
      </c>
      <c r="P21" s="100">
        <v>0</v>
      </c>
      <c r="Q21" s="1019">
        <v>154887077</v>
      </c>
      <c r="R21" s="400"/>
    </row>
    <row r="22" spans="1:18" s="56" customFormat="1" ht="15" customHeight="1" x14ac:dyDescent="0.25">
      <c r="A22" s="65"/>
      <c r="B22" s="66"/>
      <c r="C22" s="66"/>
      <c r="D22" s="66"/>
      <c r="E22" s="66">
        <v>8</v>
      </c>
      <c r="F22" s="66">
        <v>3</v>
      </c>
      <c r="G22" s="67"/>
      <c r="H22" s="69"/>
      <c r="I22" s="67"/>
      <c r="J22" s="50" t="s">
        <v>630</v>
      </c>
      <c r="K22" s="53">
        <v>0</v>
      </c>
      <c r="L22" s="100">
        <v>1431000</v>
      </c>
      <c r="M22" s="100">
        <v>0</v>
      </c>
      <c r="N22" s="53">
        <v>1431000</v>
      </c>
      <c r="O22" s="1018">
        <v>0</v>
      </c>
      <c r="P22" s="100">
        <v>0</v>
      </c>
      <c r="Q22" s="1019">
        <v>0</v>
      </c>
      <c r="R22" s="400"/>
    </row>
    <row r="23" spans="1:18" s="56" customFormat="1" ht="15" customHeight="1" x14ac:dyDescent="0.25">
      <c r="A23" s="65"/>
      <c r="B23" s="66"/>
      <c r="C23" s="66"/>
      <c r="D23" s="66"/>
      <c r="E23" s="66">
        <v>11</v>
      </c>
      <c r="F23" s="66">
        <v>4</v>
      </c>
      <c r="G23" s="67"/>
      <c r="H23" s="69"/>
      <c r="I23" s="67"/>
      <c r="J23" s="50" t="s">
        <v>55</v>
      </c>
      <c r="K23" s="53">
        <v>1524000</v>
      </c>
      <c r="L23" s="100">
        <v>1064000</v>
      </c>
      <c r="M23" s="100">
        <v>0</v>
      </c>
      <c r="N23" s="53">
        <v>1064000</v>
      </c>
      <c r="O23" s="1018">
        <v>925298</v>
      </c>
      <c r="P23" s="100">
        <v>0</v>
      </c>
      <c r="Q23" s="1019">
        <v>925298</v>
      </c>
      <c r="R23" s="400"/>
    </row>
    <row r="24" spans="1:18" s="42" customFormat="1" ht="15" customHeight="1" x14ac:dyDescent="0.25">
      <c r="A24" s="75"/>
      <c r="B24" s="76">
        <v>3</v>
      </c>
      <c r="C24" s="76"/>
      <c r="D24" s="76"/>
      <c r="E24" s="76"/>
      <c r="F24" s="76"/>
      <c r="G24" s="77"/>
      <c r="H24" s="77" t="s">
        <v>61</v>
      </c>
      <c r="I24" s="77"/>
      <c r="J24" s="78"/>
      <c r="K24" s="79">
        <v>796701000</v>
      </c>
      <c r="L24" s="80">
        <v>799321000</v>
      </c>
      <c r="M24" s="81">
        <v>6335000</v>
      </c>
      <c r="N24" s="82">
        <v>805656000</v>
      </c>
      <c r="O24" s="80">
        <v>849685526</v>
      </c>
      <c r="P24" s="81">
        <v>6181724</v>
      </c>
      <c r="Q24" s="1025">
        <v>855867250</v>
      </c>
      <c r="R24" s="118"/>
    </row>
    <row r="25" spans="1:18" s="42" customFormat="1" ht="15" customHeight="1" x14ac:dyDescent="0.25">
      <c r="A25" s="75"/>
      <c r="B25" s="66"/>
      <c r="C25" s="76"/>
      <c r="D25" s="76"/>
      <c r="E25" s="66">
        <v>1</v>
      </c>
      <c r="F25" s="66">
        <v>1</v>
      </c>
      <c r="G25" s="77"/>
      <c r="H25" s="77"/>
      <c r="I25" s="77"/>
      <c r="J25" s="50" t="s">
        <v>6</v>
      </c>
      <c r="K25" s="74">
        <v>0</v>
      </c>
      <c r="L25" s="708">
        <v>914000</v>
      </c>
      <c r="M25" s="708">
        <v>0</v>
      </c>
      <c r="N25" s="74">
        <v>914000</v>
      </c>
      <c r="O25" s="126">
        <v>0</v>
      </c>
      <c r="P25" s="81">
        <v>0</v>
      </c>
      <c r="Q25" s="1024">
        <v>0</v>
      </c>
      <c r="R25" s="400"/>
    </row>
    <row r="26" spans="1:18" s="56" customFormat="1" ht="15" customHeight="1" x14ac:dyDescent="0.25">
      <c r="A26" s="54"/>
      <c r="B26" s="49"/>
      <c r="C26" s="49"/>
      <c r="D26" s="49"/>
      <c r="E26" s="49">
        <v>4</v>
      </c>
      <c r="F26" s="66">
        <v>2</v>
      </c>
      <c r="G26" s="67"/>
      <c r="H26" s="68"/>
      <c r="I26" s="67"/>
      <c r="J26" s="50" t="s">
        <v>14</v>
      </c>
      <c r="K26" s="53">
        <v>29796000</v>
      </c>
      <c r="L26" s="100">
        <v>23461000</v>
      </c>
      <c r="M26" s="100">
        <v>6335000</v>
      </c>
      <c r="N26" s="53">
        <v>29796000</v>
      </c>
      <c r="O26" s="1018">
        <v>22895276</v>
      </c>
      <c r="P26" s="100">
        <v>6181724</v>
      </c>
      <c r="Q26" s="1019">
        <v>29077000</v>
      </c>
      <c r="R26" s="400"/>
    </row>
    <row r="27" spans="1:18" s="56" customFormat="1" ht="15" customHeight="1" x14ac:dyDescent="0.25">
      <c r="A27" s="54"/>
      <c r="B27" s="49"/>
      <c r="C27" s="49"/>
      <c r="D27" s="49"/>
      <c r="E27" s="49"/>
      <c r="F27" s="66"/>
      <c r="G27" s="67"/>
      <c r="H27" s="69"/>
      <c r="I27" s="67"/>
      <c r="J27" s="70" t="s">
        <v>59</v>
      </c>
      <c r="K27" s="71">
        <v>16348000</v>
      </c>
      <c r="L27" s="707">
        <v>1287200</v>
      </c>
      <c r="M27" s="707">
        <v>3476000</v>
      </c>
      <c r="N27" s="71">
        <v>4763200</v>
      </c>
      <c r="O27" s="1022">
        <v>18832283</v>
      </c>
      <c r="P27" s="707">
        <v>5084717</v>
      </c>
      <c r="Q27" s="1023">
        <v>23917000</v>
      </c>
      <c r="R27" s="402"/>
    </row>
    <row r="28" spans="1:18" s="56" customFormat="1" ht="15" customHeight="1" x14ac:dyDescent="0.25">
      <c r="A28" s="85"/>
      <c r="B28" s="86"/>
      <c r="C28" s="86"/>
      <c r="D28" s="49"/>
      <c r="E28" s="66">
        <v>7</v>
      </c>
      <c r="F28" s="66">
        <v>3</v>
      </c>
      <c r="G28" s="67"/>
      <c r="H28" s="69"/>
      <c r="I28" s="67"/>
      <c r="J28" s="50" t="s">
        <v>20</v>
      </c>
      <c r="K28" s="53">
        <v>0</v>
      </c>
      <c r="L28" s="100">
        <v>0</v>
      </c>
      <c r="M28" s="100">
        <v>0</v>
      </c>
      <c r="N28" s="53">
        <v>0</v>
      </c>
      <c r="O28" s="1018">
        <v>0</v>
      </c>
      <c r="P28" s="100">
        <v>0</v>
      </c>
      <c r="Q28" s="1019">
        <v>0</v>
      </c>
      <c r="R28" s="400"/>
    </row>
    <row r="29" spans="1:18" s="56" customFormat="1" ht="15" customHeight="1" x14ac:dyDescent="0.25">
      <c r="A29" s="54"/>
      <c r="B29" s="49"/>
      <c r="C29" s="49"/>
      <c r="D29" s="49"/>
      <c r="E29" s="66">
        <v>8</v>
      </c>
      <c r="F29" s="66">
        <v>4</v>
      </c>
      <c r="G29" s="67"/>
      <c r="H29" s="69"/>
      <c r="I29" s="67"/>
      <c r="J29" s="50" t="s">
        <v>629</v>
      </c>
      <c r="K29" s="53">
        <v>765839000</v>
      </c>
      <c r="L29" s="100">
        <v>772403000</v>
      </c>
      <c r="M29" s="100">
        <v>0</v>
      </c>
      <c r="N29" s="53">
        <v>772403000</v>
      </c>
      <c r="O29" s="1018">
        <v>825742333</v>
      </c>
      <c r="P29" s="100">
        <v>0</v>
      </c>
      <c r="Q29" s="1019">
        <v>825742333</v>
      </c>
      <c r="R29" s="400"/>
    </row>
    <row r="30" spans="1:18" s="56" customFormat="1" ht="15" customHeight="1" x14ac:dyDescent="0.25">
      <c r="A30" s="65"/>
      <c r="B30" s="66"/>
      <c r="C30" s="66"/>
      <c r="D30" s="66"/>
      <c r="E30" s="66">
        <v>11</v>
      </c>
      <c r="F30" s="66">
        <v>5</v>
      </c>
      <c r="G30" s="67"/>
      <c r="H30" s="69"/>
      <c r="I30" s="67"/>
      <c r="J30" s="50" t="s">
        <v>55</v>
      </c>
      <c r="K30" s="53">
        <v>1066000</v>
      </c>
      <c r="L30" s="100">
        <v>2543000</v>
      </c>
      <c r="M30" s="100">
        <v>0</v>
      </c>
      <c r="N30" s="53">
        <v>2543000</v>
      </c>
      <c r="O30" s="1018">
        <v>1047917</v>
      </c>
      <c r="P30" s="100">
        <v>0</v>
      </c>
      <c r="Q30" s="1019">
        <v>1047917</v>
      </c>
      <c r="R30" s="400"/>
    </row>
    <row r="31" spans="1:18" s="42" customFormat="1" ht="15" customHeight="1" x14ac:dyDescent="0.25">
      <c r="A31" s="75"/>
      <c r="B31" s="66">
        <v>4</v>
      </c>
      <c r="C31" s="76"/>
      <c r="D31" s="76"/>
      <c r="E31" s="76"/>
      <c r="F31" s="76"/>
      <c r="G31" s="77"/>
      <c r="H31" s="77" t="s">
        <v>62</v>
      </c>
      <c r="I31" s="77"/>
      <c r="J31" s="78"/>
      <c r="K31" s="79">
        <v>235959000</v>
      </c>
      <c r="L31" s="80">
        <v>206670000</v>
      </c>
      <c r="M31" s="81">
        <v>11051000</v>
      </c>
      <c r="N31" s="82">
        <v>217721000</v>
      </c>
      <c r="O31" s="80">
        <v>176041007</v>
      </c>
      <c r="P31" s="81">
        <v>8410000</v>
      </c>
      <c r="Q31" s="1025">
        <v>184451007</v>
      </c>
      <c r="R31" s="118"/>
    </row>
    <row r="32" spans="1:18" s="42" customFormat="1" ht="15" customHeight="1" x14ac:dyDescent="0.25">
      <c r="A32" s="75"/>
      <c r="B32" s="66"/>
      <c r="C32" s="76"/>
      <c r="D32" s="76"/>
      <c r="E32" s="66">
        <v>1</v>
      </c>
      <c r="F32" s="66">
        <v>1</v>
      </c>
      <c r="G32" s="77"/>
      <c r="H32" s="77"/>
      <c r="I32" s="77"/>
      <c r="J32" s="50" t="s">
        <v>6</v>
      </c>
      <c r="K32" s="74">
        <v>0</v>
      </c>
      <c r="L32" s="708">
        <v>3041000</v>
      </c>
      <c r="M32" s="708">
        <v>0</v>
      </c>
      <c r="N32" s="74">
        <v>3041000</v>
      </c>
      <c r="O32" s="126">
        <v>0</v>
      </c>
      <c r="P32" s="81">
        <v>0</v>
      </c>
      <c r="Q32" s="1024">
        <v>0</v>
      </c>
      <c r="R32" s="400"/>
    </row>
    <row r="33" spans="1:18" s="42" customFormat="1" ht="15" customHeight="1" x14ac:dyDescent="0.25">
      <c r="A33" s="75"/>
      <c r="B33" s="66"/>
      <c r="C33" s="76"/>
      <c r="D33" s="76"/>
      <c r="E33" s="66">
        <v>4</v>
      </c>
      <c r="F33" s="49">
        <v>2</v>
      </c>
      <c r="G33" s="67"/>
      <c r="H33" s="67"/>
      <c r="I33" s="67"/>
      <c r="J33" s="87" t="s">
        <v>14</v>
      </c>
      <c r="K33" s="74">
        <v>53023000</v>
      </c>
      <c r="L33" s="708">
        <v>40926000</v>
      </c>
      <c r="M33" s="708">
        <v>11051000</v>
      </c>
      <c r="N33" s="74">
        <v>51977000</v>
      </c>
      <c r="O33" s="126">
        <v>48590000</v>
      </c>
      <c r="P33" s="708">
        <v>8410000</v>
      </c>
      <c r="Q33" s="1024">
        <v>57000000</v>
      </c>
      <c r="R33" s="400"/>
    </row>
    <row r="34" spans="1:18" s="56" customFormat="1" ht="15" customHeight="1" x14ac:dyDescent="0.25">
      <c r="A34" s="54"/>
      <c r="B34" s="49"/>
      <c r="C34" s="49"/>
      <c r="D34" s="49"/>
      <c r="E34" s="49">
        <v>8</v>
      </c>
      <c r="F34" s="49">
        <v>3</v>
      </c>
      <c r="G34" s="50"/>
      <c r="H34" s="50"/>
      <c r="I34" s="50"/>
      <c r="J34" s="50" t="s">
        <v>629</v>
      </c>
      <c r="K34" s="53">
        <v>178136000</v>
      </c>
      <c r="L34" s="100">
        <v>152139000</v>
      </c>
      <c r="M34" s="100">
        <v>0</v>
      </c>
      <c r="N34" s="53">
        <v>152139000</v>
      </c>
      <c r="O34" s="1018">
        <v>125113966</v>
      </c>
      <c r="P34" s="100">
        <v>0</v>
      </c>
      <c r="Q34" s="1019">
        <v>125113966</v>
      </c>
      <c r="R34" s="400"/>
    </row>
    <row r="35" spans="1:18" s="56" customFormat="1" ht="15" customHeight="1" x14ac:dyDescent="0.25">
      <c r="A35" s="54"/>
      <c r="B35" s="49"/>
      <c r="C35" s="49"/>
      <c r="D35" s="49"/>
      <c r="E35" s="49">
        <v>8</v>
      </c>
      <c r="F35" s="49">
        <v>4</v>
      </c>
      <c r="G35" s="50"/>
      <c r="H35" s="50"/>
      <c r="I35" s="50"/>
      <c r="J35" s="50" t="s">
        <v>630</v>
      </c>
      <c r="K35" s="53">
        <v>0</v>
      </c>
      <c r="L35" s="100">
        <v>5720000</v>
      </c>
      <c r="M35" s="100">
        <v>0</v>
      </c>
      <c r="N35" s="53">
        <v>5720000</v>
      </c>
      <c r="O35" s="1018">
        <v>0</v>
      </c>
      <c r="P35" s="100">
        <v>0</v>
      </c>
      <c r="Q35" s="1019">
        <v>0</v>
      </c>
      <c r="R35" s="400"/>
    </row>
    <row r="36" spans="1:18" s="56" customFormat="1" ht="15" customHeight="1" x14ac:dyDescent="0.25">
      <c r="A36" s="54"/>
      <c r="B36" s="49"/>
      <c r="C36" s="49"/>
      <c r="D36" s="49"/>
      <c r="E36" s="49">
        <v>11</v>
      </c>
      <c r="F36" s="49">
        <v>5</v>
      </c>
      <c r="G36" s="50"/>
      <c r="H36" s="50"/>
      <c r="I36" s="50"/>
      <c r="J36" s="50" t="s">
        <v>55</v>
      </c>
      <c r="K36" s="53">
        <v>2145000</v>
      </c>
      <c r="L36" s="100">
        <v>2189000</v>
      </c>
      <c r="M36" s="100">
        <v>0</v>
      </c>
      <c r="N36" s="53">
        <v>2189000</v>
      </c>
      <c r="O36" s="1018">
        <v>156901</v>
      </c>
      <c r="P36" s="100">
        <v>0</v>
      </c>
      <c r="Q36" s="1019">
        <v>156901</v>
      </c>
      <c r="R36" s="400"/>
    </row>
    <row r="37" spans="1:18" s="56" customFormat="1" ht="15" customHeight="1" x14ac:dyDescent="0.25">
      <c r="A37" s="54"/>
      <c r="B37" s="49"/>
      <c r="C37" s="49"/>
      <c r="D37" s="49"/>
      <c r="E37" s="49">
        <v>12</v>
      </c>
      <c r="F37" s="49">
        <v>6</v>
      </c>
      <c r="G37" s="50"/>
      <c r="H37" s="50"/>
      <c r="I37" s="50"/>
      <c r="J37" s="50" t="s">
        <v>63</v>
      </c>
      <c r="K37" s="53">
        <v>2655000</v>
      </c>
      <c r="L37" s="100">
        <v>2655000</v>
      </c>
      <c r="M37" s="100">
        <v>0</v>
      </c>
      <c r="N37" s="53">
        <v>2655000</v>
      </c>
      <c r="O37" s="1018">
        <v>2180140</v>
      </c>
      <c r="P37" s="100">
        <v>0</v>
      </c>
      <c r="Q37" s="1019">
        <v>2180140</v>
      </c>
      <c r="R37" s="400"/>
    </row>
    <row r="38" spans="1:18" s="42" customFormat="1" ht="15" customHeight="1" x14ac:dyDescent="0.25">
      <c r="A38" s="75"/>
      <c r="B38" s="66">
        <v>5</v>
      </c>
      <c r="C38" s="76"/>
      <c r="D38" s="76"/>
      <c r="E38" s="76"/>
      <c r="F38" s="76"/>
      <c r="G38" s="77"/>
      <c r="H38" s="77" t="s">
        <v>64</v>
      </c>
      <c r="I38" s="77"/>
      <c r="J38" s="78"/>
      <c r="K38" s="79">
        <v>0</v>
      </c>
      <c r="L38" s="80">
        <v>34484000</v>
      </c>
      <c r="M38" s="81">
        <v>222000</v>
      </c>
      <c r="N38" s="82">
        <v>34706000</v>
      </c>
      <c r="O38" s="80">
        <v>69410724</v>
      </c>
      <c r="P38" s="81">
        <v>384165</v>
      </c>
      <c r="Q38" s="1025">
        <v>69794889</v>
      </c>
      <c r="R38" s="118"/>
    </row>
    <row r="39" spans="1:18" s="42" customFormat="1" ht="15" customHeight="1" x14ac:dyDescent="0.25">
      <c r="A39" s="75"/>
      <c r="B39" s="66"/>
      <c r="C39" s="76"/>
      <c r="D39" s="76"/>
      <c r="E39" s="66">
        <v>1</v>
      </c>
      <c r="F39" s="66">
        <v>1</v>
      </c>
      <c r="G39" s="77"/>
      <c r="H39" s="77"/>
      <c r="I39" s="77"/>
      <c r="J39" s="50" t="s">
        <v>6</v>
      </c>
      <c r="K39" s="74">
        <v>0</v>
      </c>
      <c r="L39" s="708">
        <v>1000000</v>
      </c>
      <c r="M39" s="708">
        <v>0</v>
      </c>
      <c r="N39" s="74">
        <v>1000000</v>
      </c>
      <c r="O39" s="126">
        <v>0</v>
      </c>
      <c r="P39" s="81">
        <v>0</v>
      </c>
      <c r="Q39" s="1024">
        <v>0</v>
      </c>
      <c r="R39" s="400"/>
    </row>
    <row r="40" spans="1:18" s="42" customFormat="1" ht="15" customHeight="1" x14ac:dyDescent="0.25">
      <c r="A40" s="75"/>
      <c r="B40" s="66"/>
      <c r="C40" s="76"/>
      <c r="D40" s="76"/>
      <c r="E40" s="66">
        <v>4</v>
      </c>
      <c r="F40" s="49">
        <v>2</v>
      </c>
      <c r="G40" s="67"/>
      <c r="H40" s="67"/>
      <c r="I40" s="67"/>
      <c r="J40" s="87" t="s">
        <v>14</v>
      </c>
      <c r="K40" s="74">
        <v>0</v>
      </c>
      <c r="L40" s="708">
        <v>824000</v>
      </c>
      <c r="M40" s="708">
        <v>222000</v>
      </c>
      <c r="N40" s="74">
        <v>1046000</v>
      </c>
      <c r="O40" s="126">
        <v>1422835</v>
      </c>
      <c r="P40" s="708">
        <v>384165</v>
      </c>
      <c r="Q40" s="1024">
        <v>1807000</v>
      </c>
      <c r="R40" s="400"/>
    </row>
    <row r="41" spans="1:18" s="56" customFormat="1" ht="15" customHeight="1" x14ac:dyDescent="0.25">
      <c r="A41" s="54"/>
      <c r="B41" s="49"/>
      <c r="C41" s="49"/>
      <c r="D41" s="49"/>
      <c r="E41" s="49">
        <v>8</v>
      </c>
      <c r="F41" s="49">
        <v>3</v>
      </c>
      <c r="G41" s="50"/>
      <c r="H41" s="50"/>
      <c r="I41" s="50"/>
      <c r="J41" s="50" t="s">
        <v>629</v>
      </c>
      <c r="K41" s="53">
        <v>0</v>
      </c>
      <c r="L41" s="100">
        <v>31236000</v>
      </c>
      <c r="M41" s="100">
        <v>0</v>
      </c>
      <c r="N41" s="53">
        <v>31236000</v>
      </c>
      <c r="O41" s="1018">
        <v>64421953</v>
      </c>
      <c r="P41" s="100">
        <v>0</v>
      </c>
      <c r="Q41" s="1019">
        <v>64421953</v>
      </c>
      <c r="R41" s="400"/>
    </row>
    <row r="42" spans="1:18" s="56" customFormat="1" ht="15" customHeight="1" x14ac:dyDescent="0.25">
      <c r="A42" s="54"/>
      <c r="B42" s="49"/>
      <c r="C42" s="49"/>
      <c r="D42" s="49"/>
      <c r="E42" s="49">
        <v>8</v>
      </c>
      <c r="F42" s="49">
        <v>4</v>
      </c>
      <c r="G42" s="50"/>
      <c r="H42" s="50"/>
      <c r="I42" s="50"/>
      <c r="J42" s="50" t="s">
        <v>630</v>
      </c>
      <c r="K42" s="53">
        <v>0</v>
      </c>
      <c r="L42" s="100">
        <v>1424000</v>
      </c>
      <c r="M42" s="100">
        <v>0</v>
      </c>
      <c r="N42" s="53">
        <v>1424000</v>
      </c>
      <c r="O42" s="1018">
        <v>0</v>
      </c>
      <c r="P42" s="100">
        <v>0</v>
      </c>
      <c r="Q42" s="1019">
        <v>0</v>
      </c>
      <c r="R42" s="400"/>
    </row>
    <row r="43" spans="1:18" s="56" customFormat="1" ht="15" customHeight="1" x14ac:dyDescent="0.25">
      <c r="A43" s="54"/>
      <c r="B43" s="49"/>
      <c r="C43" s="49"/>
      <c r="D43" s="49"/>
      <c r="E43" s="49">
        <v>11</v>
      </c>
      <c r="F43" s="49">
        <v>5</v>
      </c>
      <c r="G43" s="50"/>
      <c r="H43" s="50"/>
      <c r="I43" s="50"/>
      <c r="J43" s="50" t="s">
        <v>55</v>
      </c>
      <c r="K43" s="53">
        <v>0</v>
      </c>
      <c r="L43" s="100">
        <v>0</v>
      </c>
      <c r="M43" s="100">
        <v>0</v>
      </c>
      <c r="N43" s="53">
        <v>0</v>
      </c>
      <c r="O43" s="1018">
        <v>-2298</v>
      </c>
      <c r="P43" s="100">
        <v>0</v>
      </c>
      <c r="Q43" s="1019">
        <v>-2298</v>
      </c>
      <c r="R43" s="400"/>
    </row>
    <row r="44" spans="1:18" s="56" customFormat="1" ht="15" customHeight="1" x14ac:dyDescent="0.25">
      <c r="A44" s="54"/>
      <c r="B44" s="49"/>
      <c r="C44" s="49"/>
      <c r="D44" s="49"/>
      <c r="E44" s="49">
        <v>11</v>
      </c>
      <c r="F44" s="49">
        <v>6</v>
      </c>
      <c r="G44" s="50"/>
      <c r="H44" s="50"/>
      <c r="I44" s="50"/>
      <c r="J44" s="50" t="s">
        <v>63</v>
      </c>
      <c r="K44" s="53">
        <v>0</v>
      </c>
      <c r="L44" s="100">
        <v>0</v>
      </c>
      <c r="M44" s="100">
        <v>0</v>
      </c>
      <c r="N44" s="53">
        <v>0</v>
      </c>
      <c r="O44" s="1018">
        <v>3568234</v>
      </c>
      <c r="P44" s="100">
        <v>0</v>
      </c>
      <c r="Q44" s="1019">
        <v>3568234</v>
      </c>
      <c r="R44" s="400"/>
    </row>
    <row r="45" spans="1:18" s="56" customFormat="1" ht="13.5" thickBot="1" x14ac:dyDescent="0.3">
      <c r="A45" s="89" t="s">
        <v>65</v>
      </c>
      <c r="B45" s="90"/>
      <c r="C45" s="90"/>
      <c r="D45" s="90"/>
      <c r="E45" s="90"/>
      <c r="F45" s="90"/>
      <c r="G45" s="91"/>
      <c r="H45" s="91"/>
      <c r="I45" s="91"/>
      <c r="J45" s="92"/>
      <c r="K45" s="57">
        <v>1301118000</v>
      </c>
      <c r="L45" s="58">
        <v>1310610000</v>
      </c>
      <c r="M45" s="59">
        <v>24408000</v>
      </c>
      <c r="N45" s="60">
        <v>1335018000</v>
      </c>
      <c r="O45" s="58">
        <v>1377973161</v>
      </c>
      <c r="P45" s="59">
        <v>22412110</v>
      </c>
      <c r="Q45" s="1020">
        <v>1400385271</v>
      </c>
      <c r="R45" s="118"/>
    </row>
    <row r="46" spans="1:18" ht="15" customHeight="1" x14ac:dyDescent="0.25">
      <c r="A46" s="1333" t="s">
        <v>66</v>
      </c>
      <c r="B46" s="1334"/>
      <c r="C46" s="1334"/>
      <c r="D46" s="1334"/>
      <c r="E46" s="1334"/>
      <c r="F46" s="1334"/>
      <c r="G46" s="1334"/>
      <c r="H46" s="1334"/>
      <c r="I46" s="1334"/>
      <c r="J46" s="1334"/>
      <c r="K46" s="1334"/>
      <c r="L46" s="1334"/>
      <c r="M46" s="1334"/>
      <c r="N46" s="1334"/>
      <c r="O46" s="1334"/>
      <c r="P46" s="1334"/>
      <c r="Q46" s="1337"/>
      <c r="R46" s="401"/>
    </row>
    <row r="47" spans="1:18" s="42" customFormat="1" ht="15" customHeight="1" x14ac:dyDescent="0.25">
      <c r="A47" s="48">
        <v>1</v>
      </c>
      <c r="B47" s="38"/>
      <c r="C47" s="38"/>
      <c r="D47" s="38"/>
      <c r="E47" s="38">
        <v>1</v>
      </c>
      <c r="F47" s="38"/>
      <c r="G47" s="51" t="s">
        <v>6</v>
      </c>
      <c r="H47" s="51"/>
      <c r="I47" s="51"/>
      <c r="J47" s="980"/>
      <c r="K47" s="931">
        <v>1252842000</v>
      </c>
      <c r="L47" s="62">
        <v>1701934000</v>
      </c>
      <c r="M47" s="63">
        <v>0</v>
      </c>
      <c r="N47" s="64">
        <v>1701934000</v>
      </c>
      <c r="O47" s="62">
        <v>1456892768</v>
      </c>
      <c r="P47" s="63">
        <v>0</v>
      </c>
      <c r="Q47" s="1021">
        <v>1456892768</v>
      </c>
      <c r="R47" s="118"/>
    </row>
    <row r="48" spans="1:18" s="42" customFormat="1" ht="15" customHeight="1" x14ac:dyDescent="0.25">
      <c r="A48" s="48"/>
      <c r="B48" s="38">
        <v>1</v>
      </c>
      <c r="C48" s="38"/>
      <c r="D48" s="38"/>
      <c r="E48" s="38"/>
      <c r="F48" s="38"/>
      <c r="G48" s="51"/>
      <c r="H48" s="1338" t="s">
        <v>67</v>
      </c>
      <c r="I48" s="1339"/>
      <c r="J48" s="1339"/>
      <c r="K48" s="931">
        <v>1066852000</v>
      </c>
      <c r="L48" s="62">
        <v>1286287000</v>
      </c>
      <c r="M48" s="63">
        <v>0</v>
      </c>
      <c r="N48" s="64">
        <v>1286287000</v>
      </c>
      <c r="O48" s="63">
        <v>1234575286</v>
      </c>
      <c r="P48" s="63">
        <v>0</v>
      </c>
      <c r="Q48" s="1021">
        <v>1234575286</v>
      </c>
      <c r="R48" s="118"/>
    </row>
    <row r="49" spans="1:18" s="56" customFormat="1" x14ac:dyDescent="0.25">
      <c r="A49" s="54"/>
      <c r="B49" s="49"/>
      <c r="C49" s="49"/>
      <c r="D49" s="49"/>
      <c r="E49" s="49"/>
      <c r="F49" s="49">
        <v>1</v>
      </c>
      <c r="G49" s="50"/>
      <c r="H49" s="50"/>
      <c r="I49" s="50"/>
      <c r="J49" s="991" t="s">
        <v>68</v>
      </c>
      <c r="K49" s="52">
        <v>761918000</v>
      </c>
      <c r="L49" s="100">
        <v>849950000</v>
      </c>
      <c r="M49" s="52">
        <v>0</v>
      </c>
      <c r="N49" s="53">
        <v>849950000</v>
      </c>
      <c r="O49" s="1018">
        <v>916776726</v>
      </c>
      <c r="P49" s="100">
        <v>0</v>
      </c>
      <c r="Q49" s="1019">
        <v>916776726</v>
      </c>
      <c r="R49" s="400"/>
    </row>
    <row r="50" spans="1:18" s="56" customFormat="1" x14ac:dyDescent="0.25">
      <c r="A50" s="54"/>
      <c r="B50" s="49"/>
      <c r="C50" s="49"/>
      <c r="D50" s="49"/>
      <c r="E50" s="49"/>
      <c r="F50" s="49">
        <v>2</v>
      </c>
      <c r="G50" s="50"/>
      <c r="H50" s="50"/>
      <c r="I50" s="50"/>
      <c r="J50" s="991" t="s">
        <v>69</v>
      </c>
      <c r="K50" s="52">
        <v>304934000</v>
      </c>
      <c r="L50" s="100">
        <v>306660000</v>
      </c>
      <c r="M50" s="52">
        <v>0</v>
      </c>
      <c r="N50" s="53">
        <v>306660000</v>
      </c>
      <c r="O50" s="1018">
        <v>317798560</v>
      </c>
      <c r="P50" s="100">
        <v>0</v>
      </c>
      <c r="Q50" s="1019">
        <v>317798560</v>
      </c>
      <c r="R50" s="400"/>
    </row>
    <row r="51" spans="1:18" s="56" customFormat="1" ht="15" customHeight="1" x14ac:dyDescent="0.25">
      <c r="A51" s="65"/>
      <c r="B51" s="66"/>
      <c r="C51" s="66"/>
      <c r="D51" s="66"/>
      <c r="E51" s="66"/>
      <c r="F51" s="66">
        <v>3</v>
      </c>
      <c r="G51" s="67"/>
      <c r="H51" s="69"/>
      <c r="I51" s="67"/>
      <c r="J51" s="93" t="s">
        <v>830</v>
      </c>
      <c r="K51" s="73">
        <v>0</v>
      </c>
      <c r="L51" s="708">
        <v>129677000</v>
      </c>
      <c r="M51" s="73">
        <v>0</v>
      </c>
      <c r="N51" s="74">
        <v>129677000</v>
      </c>
      <c r="O51" s="1028">
        <v>0</v>
      </c>
      <c r="P51" s="708">
        <v>0</v>
      </c>
      <c r="Q51" s="1024">
        <v>0</v>
      </c>
      <c r="R51" s="400"/>
    </row>
    <row r="52" spans="1:18" s="56" customFormat="1" ht="15" customHeight="1" x14ac:dyDescent="0.25">
      <c r="A52" s="65"/>
      <c r="B52" s="76">
        <v>2</v>
      </c>
      <c r="C52" s="66"/>
      <c r="D52" s="66"/>
      <c r="E52" s="76"/>
      <c r="F52" s="66"/>
      <c r="G52" s="67"/>
      <c r="H52" s="94" t="s">
        <v>71</v>
      </c>
      <c r="I52" s="67"/>
      <c r="J52" s="94"/>
      <c r="K52" s="63">
        <v>185990000</v>
      </c>
      <c r="L52" s="80">
        <v>415647000</v>
      </c>
      <c r="M52" s="81">
        <v>0</v>
      </c>
      <c r="N52" s="82">
        <v>415647000</v>
      </c>
      <c r="O52" s="80">
        <v>222317482</v>
      </c>
      <c r="P52" s="81">
        <v>0</v>
      </c>
      <c r="Q52" s="1025">
        <v>222317482</v>
      </c>
      <c r="R52" s="118"/>
    </row>
    <row r="53" spans="1:18" s="56" customFormat="1" ht="15" customHeight="1" x14ac:dyDescent="0.25">
      <c r="A53" s="65"/>
      <c r="B53" s="66"/>
      <c r="C53" s="66"/>
      <c r="D53" s="66"/>
      <c r="E53" s="66"/>
      <c r="F53" s="66">
        <v>1</v>
      </c>
      <c r="G53" s="67"/>
      <c r="H53" s="67"/>
      <c r="I53" s="67"/>
      <c r="J53" s="991" t="s">
        <v>72</v>
      </c>
      <c r="K53" s="73">
        <v>90116000</v>
      </c>
      <c r="L53" s="708">
        <v>90116000</v>
      </c>
      <c r="M53" s="73">
        <v>0</v>
      </c>
      <c r="N53" s="74">
        <v>90116000</v>
      </c>
      <c r="O53" s="1028">
        <v>111598000</v>
      </c>
      <c r="P53" s="708">
        <v>0</v>
      </c>
      <c r="Q53" s="1024">
        <v>111598000</v>
      </c>
      <c r="R53" s="400"/>
    </row>
    <row r="54" spans="1:18" s="56" customFormat="1" ht="15" customHeight="1" x14ac:dyDescent="0.25">
      <c r="A54" s="54"/>
      <c r="B54" s="49"/>
      <c r="C54" s="49"/>
      <c r="D54" s="49"/>
      <c r="E54" s="49"/>
      <c r="F54" s="49">
        <v>2</v>
      </c>
      <c r="G54" s="50"/>
      <c r="H54" s="50"/>
      <c r="I54" s="50"/>
      <c r="J54" s="991" t="s">
        <v>73</v>
      </c>
      <c r="K54" s="52">
        <v>30932000</v>
      </c>
      <c r="L54" s="100">
        <v>100408000</v>
      </c>
      <c r="M54" s="52">
        <v>0</v>
      </c>
      <c r="N54" s="53">
        <v>100408000</v>
      </c>
      <c r="O54" s="1029">
        <v>0</v>
      </c>
      <c r="P54" s="100">
        <v>0</v>
      </c>
      <c r="Q54" s="1019">
        <v>0</v>
      </c>
      <c r="R54" s="400"/>
    </row>
    <row r="55" spans="1:18" s="56" customFormat="1" ht="15" customHeight="1" x14ac:dyDescent="0.25">
      <c r="A55" s="65"/>
      <c r="B55" s="66"/>
      <c r="C55" s="66"/>
      <c r="D55" s="66"/>
      <c r="E55" s="66"/>
      <c r="F55" s="66">
        <v>3</v>
      </c>
      <c r="G55" s="67"/>
      <c r="H55" s="69"/>
      <c r="I55" s="67"/>
      <c r="J55" s="93" t="s">
        <v>74</v>
      </c>
      <c r="K55" s="52">
        <v>6480000</v>
      </c>
      <c r="L55" s="100">
        <v>6480000</v>
      </c>
      <c r="M55" s="73">
        <v>0</v>
      </c>
      <c r="N55" s="53">
        <v>6480000</v>
      </c>
      <c r="O55" s="1028">
        <v>6480000</v>
      </c>
      <c r="P55" s="708">
        <v>0</v>
      </c>
      <c r="Q55" s="1019">
        <v>6480000</v>
      </c>
      <c r="R55" s="400"/>
    </row>
    <row r="56" spans="1:18" s="56" customFormat="1" x14ac:dyDescent="0.25">
      <c r="A56" s="65"/>
      <c r="B56" s="66"/>
      <c r="C56" s="66"/>
      <c r="D56" s="66"/>
      <c r="E56" s="66"/>
      <c r="F56" s="49">
        <v>4</v>
      </c>
      <c r="G56" s="67"/>
      <c r="H56" s="69"/>
      <c r="I56" s="67"/>
      <c r="J56" s="93" t="s">
        <v>825</v>
      </c>
      <c r="K56" s="52">
        <v>8180000</v>
      </c>
      <c r="L56" s="100">
        <v>8180000</v>
      </c>
      <c r="M56" s="73">
        <v>0</v>
      </c>
      <c r="N56" s="53">
        <v>8180000</v>
      </c>
      <c r="O56" s="1028">
        <v>10095600</v>
      </c>
      <c r="P56" s="708">
        <v>0</v>
      </c>
      <c r="Q56" s="1019">
        <v>10095600</v>
      </c>
      <c r="R56" s="400"/>
    </row>
    <row r="57" spans="1:18" s="56" customFormat="1" ht="15" customHeight="1" x14ac:dyDescent="0.25">
      <c r="A57" s="65"/>
      <c r="B57" s="66"/>
      <c r="C57" s="66"/>
      <c r="D57" s="66"/>
      <c r="E57" s="66"/>
      <c r="F57" s="66">
        <v>5</v>
      </c>
      <c r="G57" s="67"/>
      <c r="H57" s="69"/>
      <c r="I57" s="67"/>
      <c r="J57" s="93" t="s">
        <v>75</v>
      </c>
      <c r="K57" s="52">
        <v>5678000</v>
      </c>
      <c r="L57" s="100">
        <v>5678000</v>
      </c>
      <c r="M57" s="73">
        <v>0</v>
      </c>
      <c r="N57" s="53">
        <v>5678000</v>
      </c>
      <c r="O57" s="1028">
        <v>5592894</v>
      </c>
      <c r="P57" s="708">
        <v>0</v>
      </c>
      <c r="Q57" s="1019">
        <v>5592894</v>
      </c>
      <c r="R57" s="400"/>
    </row>
    <row r="58" spans="1:18" s="56" customFormat="1" ht="15" customHeight="1" x14ac:dyDescent="0.25">
      <c r="A58" s="65"/>
      <c r="B58" s="66"/>
      <c r="C58" s="66"/>
      <c r="D58" s="66"/>
      <c r="E58" s="66"/>
      <c r="F58" s="49">
        <v>6</v>
      </c>
      <c r="G58" s="67"/>
      <c r="H58" s="69"/>
      <c r="I58" s="67"/>
      <c r="J58" s="93" t="s">
        <v>76</v>
      </c>
      <c r="K58" s="52">
        <v>11785000</v>
      </c>
      <c r="L58" s="100">
        <v>11785000</v>
      </c>
      <c r="M58" s="73">
        <v>0</v>
      </c>
      <c r="N58" s="53">
        <v>11785000</v>
      </c>
      <c r="O58" s="1028">
        <v>10284000</v>
      </c>
      <c r="P58" s="708">
        <v>0</v>
      </c>
      <c r="Q58" s="1019">
        <v>10284000</v>
      </c>
      <c r="R58" s="400"/>
    </row>
    <row r="59" spans="1:18" s="56" customFormat="1" ht="15" customHeight="1" x14ac:dyDescent="0.25">
      <c r="A59" s="65"/>
      <c r="B59" s="66"/>
      <c r="C59" s="66"/>
      <c r="D59" s="66"/>
      <c r="E59" s="66"/>
      <c r="F59" s="66">
        <v>7</v>
      </c>
      <c r="G59" s="67"/>
      <c r="H59" s="69"/>
      <c r="I59" s="67"/>
      <c r="J59" s="93" t="s">
        <v>77</v>
      </c>
      <c r="K59" s="52">
        <v>12200000</v>
      </c>
      <c r="L59" s="100">
        <v>18000000</v>
      </c>
      <c r="M59" s="52">
        <v>0</v>
      </c>
      <c r="N59" s="53">
        <v>18000000</v>
      </c>
      <c r="O59" s="1018">
        <v>7317000</v>
      </c>
      <c r="P59" s="100">
        <v>0</v>
      </c>
      <c r="Q59" s="1019">
        <v>7317000</v>
      </c>
      <c r="R59" s="400"/>
    </row>
    <row r="60" spans="1:18" s="56" customFormat="1" ht="15" customHeight="1" x14ac:dyDescent="0.25">
      <c r="A60" s="65"/>
      <c r="B60" s="66"/>
      <c r="C60" s="66"/>
      <c r="D60" s="66"/>
      <c r="E60" s="66"/>
      <c r="F60" s="66">
        <v>8</v>
      </c>
      <c r="G60" s="67"/>
      <c r="H60" s="69"/>
      <c r="I60" s="67"/>
      <c r="J60" s="93" t="s">
        <v>70</v>
      </c>
      <c r="K60" s="52">
        <v>10183000</v>
      </c>
      <c r="L60" s="100">
        <v>2550000</v>
      </c>
      <c r="M60" s="52">
        <v>0</v>
      </c>
      <c r="N60" s="53">
        <v>2550000</v>
      </c>
      <c r="O60" s="1018">
        <v>10840000</v>
      </c>
      <c r="P60" s="100">
        <v>0</v>
      </c>
      <c r="Q60" s="1019">
        <v>10840000</v>
      </c>
      <c r="R60" s="400"/>
    </row>
    <row r="61" spans="1:18" s="56" customFormat="1" ht="15" customHeight="1" x14ac:dyDescent="0.25">
      <c r="A61" s="65"/>
      <c r="B61" s="66"/>
      <c r="C61" s="66"/>
      <c r="D61" s="66"/>
      <c r="E61" s="66"/>
      <c r="F61" s="66">
        <v>9</v>
      </c>
      <c r="G61" s="67"/>
      <c r="H61" s="69"/>
      <c r="I61" s="67"/>
      <c r="J61" s="93" t="s">
        <v>673</v>
      </c>
      <c r="K61" s="52">
        <v>0</v>
      </c>
      <c r="L61" s="100">
        <v>0</v>
      </c>
      <c r="M61" s="52">
        <v>0</v>
      </c>
      <c r="N61" s="53">
        <v>0</v>
      </c>
      <c r="O61" s="1018">
        <v>410000</v>
      </c>
      <c r="P61" s="100">
        <v>0</v>
      </c>
      <c r="Q61" s="1019">
        <v>410000</v>
      </c>
      <c r="R61" s="400"/>
    </row>
    <row r="62" spans="1:18" s="56" customFormat="1" ht="15" customHeight="1" x14ac:dyDescent="0.25">
      <c r="A62" s="65"/>
      <c r="B62" s="66"/>
      <c r="C62" s="66"/>
      <c r="D62" s="66"/>
      <c r="E62" s="66"/>
      <c r="F62" s="66">
        <v>10</v>
      </c>
      <c r="G62" s="67"/>
      <c r="H62" s="69"/>
      <c r="I62" s="67"/>
      <c r="J62" s="93" t="s">
        <v>829</v>
      </c>
      <c r="K62" s="52">
        <v>10436000</v>
      </c>
      <c r="L62" s="100">
        <v>18876000</v>
      </c>
      <c r="M62" s="52">
        <v>0</v>
      </c>
      <c r="N62" s="53">
        <v>18876000</v>
      </c>
      <c r="O62" s="1018">
        <v>0</v>
      </c>
      <c r="P62" s="100">
        <v>0</v>
      </c>
      <c r="Q62" s="1019">
        <v>0</v>
      </c>
      <c r="R62" s="400"/>
    </row>
    <row r="63" spans="1:18" s="56" customFormat="1" ht="15" customHeight="1" x14ac:dyDescent="0.25">
      <c r="A63" s="65"/>
      <c r="B63" s="66"/>
      <c r="C63" s="66"/>
      <c r="D63" s="66"/>
      <c r="E63" s="66"/>
      <c r="F63" s="66"/>
      <c r="G63" s="67"/>
      <c r="H63" s="69"/>
      <c r="I63" s="67"/>
      <c r="J63" s="110" t="s">
        <v>696</v>
      </c>
      <c r="K63" s="84"/>
      <c r="L63" s="707">
        <v>153574000</v>
      </c>
      <c r="M63" s="707">
        <v>0</v>
      </c>
      <c r="N63" s="53">
        <v>153574000</v>
      </c>
      <c r="O63" s="707">
        <v>59699988</v>
      </c>
      <c r="P63" s="707">
        <v>0</v>
      </c>
      <c r="Q63" s="1023">
        <v>59699988</v>
      </c>
      <c r="R63" s="400"/>
    </row>
    <row r="64" spans="1:18" s="56" customFormat="1" ht="25.5" x14ac:dyDescent="0.25">
      <c r="A64" s="65"/>
      <c r="B64" s="66"/>
      <c r="C64" s="66"/>
      <c r="D64" s="66"/>
      <c r="E64" s="66"/>
      <c r="F64" s="66">
        <v>11</v>
      </c>
      <c r="G64" s="67"/>
      <c r="H64" s="69"/>
      <c r="I64" s="67"/>
      <c r="J64" s="93" t="s">
        <v>822</v>
      </c>
      <c r="K64" s="52">
        <v>0</v>
      </c>
      <c r="L64" s="881">
        <v>0</v>
      </c>
      <c r="M64" s="52">
        <v>0</v>
      </c>
      <c r="N64" s="74">
        <v>0</v>
      </c>
      <c r="O64" s="100">
        <v>59699988</v>
      </c>
      <c r="P64" s="881">
        <v>0</v>
      </c>
      <c r="Q64" s="1024">
        <v>59699988</v>
      </c>
      <c r="R64" s="400"/>
    </row>
    <row r="65" spans="1:18" s="56" customFormat="1" x14ac:dyDescent="0.25">
      <c r="A65" s="65"/>
      <c r="B65" s="66"/>
      <c r="C65" s="66"/>
      <c r="D65" s="66"/>
      <c r="E65" s="66"/>
      <c r="F65" s="66">
        <v>12</v>
      </c>
      <c r="G65" s="67"/>
      <c r="H65" s="69"/>
      <c r="I65" s="67"/>
      <c r="J65" s="93" t="s">
        <v>829</v>
      </c>
      <c r="K65" s="52">
        <v>0</v>
      </c>
      <c r="L65" s="100">
        <v>153574000</v>
      </c>
      <c r="M65" s="52">
        <v>0</v>
      </c>
      <c r="N65" s="53">
        <v>153574000</v>
      </c>
      <c r="O65" s="1018">
        <v>0</v>
      </c>
      <c r="P65" s="100">
        <v>0</v>
      </c>
      <c r="Q65" s="1019">
        <v>0</v>
      </c>
      <c r="R65" s="400"/>
    </row>
    <row r="66" spans="1:18" s="42" customFormat="1" ht="15" customHeight="1" x14ac:dyDescent="0.25">
      <c r="A66" s="75">
        <v>2</v>
      </c>
      <c r="B66" s="76"/>
      <c r="C66" s="76"/>
      <c r="D66" s="76"/>
      <c r="E66" s="76">
        <v>2</v>
      </c>
      <c r="F66" s="76"/>
      <c r="G66" s="77" t="s">
        <v>8</v>
      </c>
      <c r="H66" s="77"/>
      <c r="I66" s="77"/>
      <c r="J66" s="78"/>
      <c r="K66" s="858">
        <v>0</v>
      </c>
      <c r="L66" s="64">
        <v>354038000</v>
      </c>
      <c r="M66" s="63">
        <v>0</v>
      </c>
      <c r="N66" s="82">
        <v>354038000</v>
      </c>
      <c r="O66" s="64">
        <v>2410931459</v>
      </c>
      <c r="P66" s="64">
        <v>0</v>
      </c>
      <c r="Q66" s="1025">
        <v>2410931459</v>
      </c>
      <c r="R66" s="400"/>
    </row>
    <row r="67" spans="1:18" s="56" customFormat="1" ht="15" customHeight="1" x14ac:dyDescent="0.25">
      <c r="A67" s="65"/>
      <c r="B67" s="66"/>
      <c r="C67" s="66"/>
      <c r="D67" s="66"/>
      <c r="E67" s="66"/>
      <c r="F67" s="66"/>
      <c r="G67" s="67"/>
      <c r="H67" s="69"/>
      <c r="I67" s="67"/>
      <c r="J67" s="93" t="s">
        <v>920</v>
      </c>
      <c r="K67" s="73">
        <v>0</v>
      </c>
      <c r="L67" s="101">
        <v>0</v>
      </c>
      <c r="M67" s="708">
        <v>0</v>
      </c>
      <c r="N67" s="101">
        <v>0</v>
      </c>
      <c r="O67" s="881">
        <v>17312500</v>
      </c>
      <c r="P67" s="881">
        <v>0</v>
      </c>
      <c r="Q67" s="1024">
        <v>17312500</v>
      </c>
      <c r="R67" s="137"/>
    </row>
    <row r="68" spans="1:18" s="98" customFormat="1" x14ac:dyDescent="0.25">
      <c r="A68" s="989"/>
      <c r="B68" s="990">
        <v>1</v>
      </c>
      <c r="C68" s="990"/>
      <c r="D68" s="990"/>
      <c r="E68" s="990"/>
      <c r="F68" s="95"/>
      <c r="G68" s="96"/>
      <c r="H68" s="99"/>
      <c r="I68" s="97"/>
      <c r="J68" s="791" t="s">
        <v>697</v>
      </c>
      <c r="K68" s="792">
        <v>0</v>
      </c>
      <c r="L68" s="792">
        <v>354038000</v>
      </c>
      <c r="M68" s="792">
        <v>0</v>
      </c>
      <c r="N68" s="71">
        <v>354038000</v>
      </c>
      <c r="O68" s="84">
        <v>2393618959</v>
      </c>
      <c r="P68" s="71">
        <v>0</v>
      </c>
      <c r="Q68" s="1039">
        <v>2393618959</v>
      </c>
      <c r="R68" s="137"/>
    </row>
    <row r="69" spans="1:18" s="98" customFormat="1" ht="25.5" x14ac:dyDescent="0.25">
      <c r="A69" s="989"/>
      <c r="B69" s="990"/>
      <c r="C69" s="990"/>
      <c r="D69" s="990"/>
      <c r="E69" s="990"/>
      <c r="F69" s="95">
        <v>1</v>
      </c>
      <c r="G69" s="96"/>
      <c r="H69" s="99"/>
      <c r="I69" s="97"/>
      <c r="J69" s="93" t="s">
        <v>813</v>
      </c>
      <c r="K69" s="73">
        <v>0</v>
      </c>
      <c r="L69" s="73">
        <v>0</v>
      </c>
      <c r="M69" s="73">
        <v>0</v>
      </c>
      <c r="N69" s="71">
        <v>0</v>
      </c>
      <c r="O69" s="84">
        <v>2154257063</v>
      </c>
      <c r="P69" s="83"/>
      <c r="Q69" s="1039">
        <v>2154257063</v>
      </c>
      <c r="R69" s="400"/>
    </row>
    <row r="70" spans="1:18" s="42" customFormat="1" ht="25.5" x14ac:dyDescent="0.25">
      <c r="A70" s="75"/>
      <c r="B70" s="76"/>
      <c r="C70" s="76"/>
      <c r="D70" s="76"/>
      <c r="E70" s="76"/>
      <c r="F70" s="66">
        <v>2</v>
      </c>
      <c r="G70" s="77"/>
      <c r="H70" s="69"/>
      <c r="I70" s="67"/>
      <c r="J70" s="93" t="s">
        <v>855</v>
      </c>
      <c r="K70" s="52">
        <v>0</v>
      </c>
      <c r="L70" s="708">
        <v>0</v>
      </c>
      <c r="M70" s="73">
        <v>0</v>
      </c>
      <c r="N70" s="74">
        <v>0</v>
      </c>
      <c r="O70" s="1028">
        <v>239361896</v>
      </c>
      <c r="P70" s="708">
        <v>0</v>
      </c>
      <c r="Q70" s="1024">
        <v>239361896</v>
      </c>
      <c r="R70" s="400"/>
    </row>
    <row r="71" spans="1:18" s="42" customFormat="1" x14ac:dyDescent="0.25">
      <c r="A71" s="75"/>
      <c r="B71" s="76"/>
      <c r="C71" s="76"/>
      <c r="D71" s="76"/>
      <c r="E71" s="76"/>
      <c r="F71" s="66">
        <v>3</v>
      </c>
      <c r="G71" s="77"/>
      <c r="H71" s="69"/>
      <c r="I71" s="67"/>
      <c r="J71" s="93" t="s">
        <v>854</v>
      </c>
      <c r="K71" s="73">
        <v>0</v>
      </c>
      <c r="L71" s="708">
        <v>354038000</v>
      </c>
      <c r="M71" s="73">
        <v>0</v>
      </c>
      <c r="N71" s="74">
        <v>354038000</v>
      </c>
      <c r="O71" s="126">
        <v>0</v>
      </c>
      <c r="P71" s="708">
        <v>0</v>
      </c>
      <c r="Q71" s="1024">
        <v>0</v>
      </c>
      <c r="R71" s="118"/>
    </row>
    <row r="72" spans="1:18" s="42" customFormat="1" ht="15" customHeight="1" x14ac:dyDescent="0.25">
      <c r="A72" s="75">
        <v>3</v>
      </c>
      <c r="B72" s="76"/>
      <c r="C72" s="76"/>
      <c r="D72" s="76"/>
      <c r="E72" s="76">
        <v>3</v>
      </c>
      <c r="F72" s="76"/>
      <c r="G72" s="77" t="s">
        <v>10</v>
      </c>
      <c r="H72" s="77"/>
      <c r="I72" s="77"/>
      <c r="J72" s="78"/>
      <c r="K72" s="63">
        <v>2970000000</v>
      </c>
      <c r="L72" s="80">
        <v>2970000000</v>
      </c>
      <c r="M72" s="81">
        <v>0</v>
      </c>
      <c r="N72" s="82">
        <v>2970000000</v>
      </c>
      <c r="O72" s="63">
        <v>3102800000</v>
      </c>
      <c r="P72" s="63">
        <v>0</v>
      </c>
      <c r="Q72" s="1025">
        <v>3102800000</v>
      </c>
      <c r="R72" s="400"/>
    </row>
    <row r="73" spans="1:18" s="42" customFormat="1" ht="15" customHeight="1" x14ac:dyDescent="0.25">
      <c r="A73" s="75"/>
      <c r="B73" s="76">
        <v>1</v>
      </c>
      <c r="C73" s="76"/>
      <c r="D73" s="76"/>
      <c r="E73" s="76"/>
      <c r="F73" s="76"/>
      <c r="G73" s="77"/>
      <c r="H73" s="77" t="s">
        <v>82</v>
      </c>
      <c r="I73" s="77"/>
      <c r="J73" s="78"/>
      <c r="K73" s="932">
        <v>2868000000</v>
      </c>
      <c r="L73" s="79">
        <v>2868000000</v>
      </c>
      <c r="M73" s="63">
        <v>0</v>
      </c>
      <c r="N73" s="82">
        <v>2868000000</v>
      </c>
      <c r="O73" s="63">
        <v>3004800000</v>
      </c>
      <c r="P73" s="100">
        <v>0</v>
      </c>
      <c r="Q73" s="1025">
        <v>3004800000</v>
      </c>
      <c r="R73" s="400"/>
    </row>
    <row r="74" spans="1:18" s="56" customFormat="1" ht="15" customHeight="1" x14ac:dyDescent="0.25">
      <c r="A74" s="54"/>
      <c r="B74" s="49"/>
      <c r="C74" s="49"/>
      <c r="D74" s="49"/>
      <c r="E74" s="49"/>
      <c r="F74" s="49">
        <v>1</v>
      </c>
      <c r="G74" s="50"/>
      <c r="H74" s="50"/>
      <c r="I74" s="50"/>
      <c r="J74" s="991" t="s">
        <v>83</v>
      </c>
      <c r="K74" s="52">
        <v>426000000</v>
      </c>
      <c r="L74" s="55">
        <v>426000000</v>
      </c>
      <c r="M74" s="52">
        <v>0</v>
      </c>
      <c r="N74" s="53">
        <v>426000000</v>
      </c>
      <c r="O74" s="1029">
        <v>455000000</v>
      </c>
      <c r="P74" s="100">
        <v>0</v>
      </c>
      <c r="Q74" s="1019">
        <v>455000000</v>
      </c>
      <c r="R74" s="400"/>
    </row>
    <row r="75" spans="1:18" s="56" customFormat="1" ht="15" customHeight="1" x14ac:dyDescent="0.25">
      <c r="A75" s="54"/>
      <c r="B75" s="49"/>
      <c r="C75" s="49"/>
      <c r="D75" s="49"/>
      <c r="E75" s="49"/>
      <c r="F75" s="49">
        <v>2</v>
      </c>
      <c r="G75" s="50"/>
      <c r="H75" s="50"/>
      <c r="I75" s="50"/>
      <c r="J75" s="991" t="s">
        <v>84</v>
      </c>
      <c r="K75" s="52">
        <v>2250000000</v>
      </c>
      <c r="L75" s="55">
        <v>2250000000</v>
      </c>
      <c r="M75" s="52">
        <v>0</v>
      </c>
      <c r="N75" s="53">
        <v>2250000000</v>
      </c>
      <c r="O75" s="1029">
        <v>2350000000</v>
      </c>
      <c r="P75" s="100">
        <v>0</v>
      </c>
      <c r="Q75" s="1019">
        <v>2350000000</v>
      </c>
      <c r="R75" s="400"/>
    </row>
    <row r="76" spans="1:18" s="56" customFormat="1" ht="15" customHeight="1" x14ac:dyDescent="0.25">
      <c r="A76" s="54"/>
      <c r="B76" s="49"/>
      <c r="C76" s="49"/>
      <c r="D76" s="49"/>
      <c r="E76" s="49"/>
      <c r="F76" s="49">
        <v>3</v>
      </c>
      <c r="G76" s="50"/>
      <c r="H76" s="50"/>
      <c r="I76" s="50"/>
      <c r="J76" s="991" t="s">
        <v>85</v>
      </c>
      <c r="K76" s="52">
        <v>78000000</v>
      </c>
      <c r="L76" s="55">
        <v>78000000</v>
      </c>
      <c r="M76" s="52">
        <v>0</v>
      </c>
      <c r="N76" s="53">
        <v>78000000</v>
      </c>
      <c r="O76" s="1029">
        <v>84800000</v>
      </c>
      <c r="P76" s="100">
        <v>0</v>
      </c>
      <c r="Q76" s="1019">
        <v>84800000</v>
      </c>
      <c r="R76" s="400"/>
    </row>
    <row r="77" spans="1:18" s="56" customFormat="1" ht="15" customHeight="1" x14ac:dyDescent="0.25">
      <c r="A77" s="54"/>
      <c r="B77" s="49"/>
      <c r="C77" s="49"/>
      <c r="D77" s="49"/>
      <c r="E77" s="49"/>
      <c r="F77" s="49">
        <v>4</v>
      </c>
      <c r="G77" s="50"/>
      <c r="H77" s="50"/>
      <c r="I77" s="50"/>
      <c r="J77" s="991" t="s">
        <v>87</v>
      </c>
      <c r="K77" s="52">
        <v>114000000</v>
      </c>
      <c r="L77" s="55">
        <v>114000000</v>
      </c>
      <c r="M77" s="52">
        <v>0</v>
      </c>
      <c r="N77" s="53">
        <v>114000000</v>
      </c>
      <c r="O77" s="1029">
        <v>115000000</v>
      </c>
      <c r="P77" s="100">
        <v>0</v>
      </c>
      <c r="Q77" s="1019">
        <v>115000000</v>
      </c>
      <c r="R77" s="400"/>
    </row>
    <row r="78" spans="1:18" s="56" customFormat="1" ht="15" customHeight="1" x14ac:dyDescent="0.25">
      <c r="A78" s="54"/>
      <c r="B78" s="38">
        <v>2</v>
      </c>
      <c r="C78" s="49"/>
      <c r="D78" s="49"/>
      <c r="E78" s="49"/>
      <c r="F78" s="49"/>
      <c r="G78" s="50"/>
      <c r="H78" s="102" t="s">
        <v>88</v>
      </c>
      <c r="I78" s="50"/>
      <c r="J78" s="68"/>
      <c r="K78" s="858">
        <v>90000000</v>
      </c>
      <c r="L78" s="857">
        <v>90000000</v>
      </c>
      <c r="M78" s="858">
        <v>0</v>
      </c>
      <c r="N78" s="61">
        <v>90000000</v>
      </c>
      <c r="O78" s="62">
        <v>92000000</v>
      </c>
      <c r="P78" s="100">
        <v>0</v>
      </c>
      <c r="Q78" s="1021">
        <v>92000000</v>
      </c>
      <c r="R78" s="400"/>
    </row>
    <row r="79" spans="1:18" s="56" customFormat="1" ht="15" customHeight="1" x14ac:dyDescent="0.25">
      <c r="A79" s="85"/>
      <c r="B79" s="38">
        <v>3</v>
      </c>
      <c r="C79" s="86"/>
      <c r="D79" s="86"/>
      <c r="E79" s="86"/>
      <c r="F79" s="49"/>
      <c r="G79" s="103"/>
      <c r="H79" s="104" t="s">
        <v>89</v>
      </c>
      <c r="I79" s="105"/>
      <c r="J79" s="928"/>
      <c r="K79" s="856">
        <v>12000000</v>
      </c>
      <c r="L79" s="855">
        <v>12000000</v>
      </c>
      <c r="M79" s="856">
        <v>0</v>
      </c>
      <c r="N79" s="855">
        <v>12000000</v>
      </c>
      <c r="O79" s="63">
        <v>6000000</v>
      </c>
      <c r="P79" s="881">
        <v>0</v>
      </c>
      <c r="Q79" s="1040">
        <v>6000000</v>
      </c>
      <c r="R79" s="400"/>
    </row>
    <row r="80" spans="1:18" s="56" customFormat="1" ht="15" customHeight="1" x14ac:dyDescent="0.25">
      <c r="A80" s="85"/>
      <c r="B80" s="38"/>
      <c r="C80" s="86"/>
      <c r="D80" s="86"/>
      <c r="E80" s="86"/>
      <c r="F80" s="49"/>
      <c r="G80" s="103"/>
      <c r="H80" s="104"/>
      <c r="I80" s="105"/>
      <c r="J80" s="991" t="s">
        <v>86</v>
      </c>
      <c r="K80" s="107">
        <v>1000000</v>
      </c>
      <c r="L80" s="106">
        <v>1000000</v>
      </c>
      <c r="M80" s="107"/>
      <c r="N80" s="108">
        <v>1000000</v>
      </c>
      <c r="O80" s="1031">
        <v>2000000</v>
      </c>
      <c r="P80" s="709">
        <v>0</v>
      </c>
      <c r="Q80" s="1030">
        <v>2000000</v>
      </c>
      <c r="R80" s="400"/>
    </row>
    <row r="81" spans="1:18" s="56" customFormat="1" ht="15" customHeight="1" x14ac:dyDescent="0.25">
      <c r="A81" s="85"/>
      <c r="B81" s="38"/>
      <c r="C81" s="86"/>
      <c r="D81" s="86"/>
      <c r="E81" s="86"/>
      <c r="F81" s="49"/>
      <c r="G81" s="103"/>
      <c r="H81" s="104"/>
      <c r="I81" s="105"/>
      <c r="J81" s="928" t="s">
        <v>90</v>
      </c>
      <c r="K81" s="107">
        <v>5000000</v>
      </c>
      <c r="L81" s="106">
        <v>5000000</v>
      </c>
      <c r="M81" s="107">
        <v>0</v>
      </c>
      <c r="N81" s="108">
        <v>5000000</v>
      </c>
      <c r="O81" s="1031">
        <v>2500000</v>
      </c>
      <c r="P81" s="709">
        <v>0</v>
      </c>
      <c r="Q81" s="1030">
        <v>2500000</v>
      </c>
      <c r="R81" s="400"/>
    </row>
    <row r="82" spans="1:18" s="56" customFormat="1" ht="15" customHeight="1" x14ac:dyDescent="0.25">
      <c r="A82" s="85"/>
      <c r="B82" s="38"/>
      <c r="C82" s="86"/>
      <c r="D82" s="86"/>
      <c r="E82" s="86"/>
      <c r="F82" s="49"/>
      <c r="G82" s="103"/>
      <c r="H82" s="104"/>
      <c r="I82" s="105"/>
      <c r="J82" s="928" t="s">
        <v>706</v>
      </c>
      <c r="K82" s="107">
        <v>6000000</v>
      </c>
      <c r="L82" s="106">
        <v>6000000</v>
      </c>
      <c r="M82" s="107">
        <v>0</v>
      </c>
      <c r="N82" s="108">
        <v>6000000</v>
      </c>
      <c r="O82" s="1031">
        <v>500000</v>
      </c>
      <c r="P82" s="709">
        <v>0</v>
      </c>
      <c r="Q82" s="1030">
        <v>500000</v>
      </c>
      <c r="R82" s="400"/>
    </row>
    <row r="83" spans="1:18" s="56" customFormat="1" ht="15" customHeight="1" x14ac:dyDescent="0.25">
      <c r="A83" s="54"/>
      <c r="B83" s="38"/>
      <c r="C83" s="49"/>
      <c r="D83" s="49"/>
      <c r="E83" s="49"/>
      <c r="F83" s="49"/>
      <c r="G83" s="51"/>
      <c r="H83" s="102"/>
      <c r="I83" s="50"/>
      <c r="J83" s="991" t="s">
        <v>707</v>
      </c>
      <c r="K83" s="52">
        <v>0</v>
      </c>
      <c r="L83" s="55">
        <v>0</v>
      </c>
      <c r="M83" s="52">
        <v>0</v>
      </c>
      <c r="N83" s="52">
        <v>0</v>
      </c>
      <c r="O83" s="881">
        <v>1000000</v>
      </c>
      <c r="P83" s="100">
        <v>0</v>
      </c>
      <c r="Q83" s="1019">
        <v>1000000</v>
      </c>
      <c r="R83" s="118"/>
    </row>
    <row r="84" spans="1:18" s="42" customFormat="1" ht="15" customHeight="1" x14ac:dyDescent="0.25">
      <c r="A84" s="75">
        <v>4</v>
      </c>
      <c r="B84" s="76"/>
      <c r="C84" s="76"/>
      <c r="D84" s="76"/>
      <c r="E84" s="76">
        <v>4</v>
      </c>
      <c r="F84" s="76"/>
      <c r="G84" s="77" t="s">
        <v>14</v>
      </c>
      <c r="H84" s="77"/>
      <c r="I84" s="77"/>
      <c r="J84" s="78"/>
      <c r="K84" s="81">
        <v>556827000</v>
      </c>
      <c r="L84" s="80">
        <v>480034000</v>
      </c>
      <c r="M84" s="81">
        <v>95225000</v>
      </c>
      <c r="N84" s="82">
        <v>575259000</v>
      </c>
      <c r="O84" s="80">
        <v>503168837</v>
      </c>
      <c r="P84" s="81">
        <v>829684385</v>
      </c>
      <c r="Q84" s="1025">
        <v>1332853222</v>
      </c>
      <c r="R84" s="400"/>
    </row>
    <row r="85" spans="1:18" s="56" customFormat="1" ht="15" customHeight="1" x14ac:dyDescent="0.25">
      <c r="A85" s="54"/>
      <c r="B85" s="49"/>
      <c r="C85" s="49"/>
      <c r="D85" s="49"/>
      <c r="E85" s="49"/>
      <c r="F85" s="49">
        <v>1</v>
      </c>
      <c r="G85" s="51"/>
      <c r="H85" s="50"/>
      <c r="I85" s="50"/>
      <c r="J85" s="991" t="s">
        <v>91</v>
      </c>
      <c r="K85" s="52">
        <v>106342000</v>
      </c>
      <c r="L85" s="100">
        <v>106342000</v>
      </c>
      <c r="M85" s="100">
        <v>0</v>
      </c>
      <c r="N85" s="53">
        <v>106342000</v>
      </c>
      <c r="O85" s="1029">
        <v>114966000</v>
      </c>
      <c r="P85" s="52">
        <v>0</v>
      </c>
      <c r="Q85" s="1019">
        <v>114966000</v>
      </c>
      <c r="R85" s="400"/>
    </row>
    <row r="86" spans="1:18" s="56" customFormat="1" ht="15" customHeight="1" x14ac:dyDescent="0.25">
      <c r="A86" s="54"/>
      <c r="B86" s="49"/>
      <c r="C86" s="49"/>
      <c r="D86" s="49"/>
      <c r="E86" s="49"/>
      <c r="F86" s="49">
        <v>2</v>
      </c>
      <c r="G86" s="51"/>
      <c r="H86" s="50"/>
      <c r="I86" s="50"/>
      <c r="J86" s="991" t="s">
        <v>92</v>
      </c>
      <c r="K86" s="52">
        <v>13358000</v>
      </c>
      <c r="L86" s="100">
        <v>10399000</v>
      </c>
      <c r="M86" s="100">
        <v>2959000</v>
      </c>
      <c r="N86" s="53">
        <v>13358000</v>
      </c>
      <c r="O86" s="1029">
        <v>10257000</v>
      </c>
      <c r="P86" s="52">
        <v>2842000</v>
      </c>
      <c r="Q86" s="1019">
        <v>13099000</v>
      </c>
      <c r="R86" s="400"/>
    </row>
    <row r="87" spans="1:18" s="56" customFormat="1" ht="25.5" x14ac:dyDescent="0.25">
      <c r="A87" s="54"/>
      <c r="B87" s="49"/>
      <c r="C87" s="49"/>
      <c r="D87" s="49"/>
      <c r="E87" s="49"/>
      <c r="F87" s="49">
        <v>3</v>
      </c>
      <c r="G87" s="51"/>
      <c r="H87" s="50"/>
      <c r="I87" s="50"/>
      <c r="J87" s="991" t="s">
        <v>93</v>
      </c>
      <c r="K87" s="52">
        <v>40842000</v>
      </c>
      <c r="L87" s="100">
        <v>32159000</v>
      </c>
      <c r="M87" s="100">
        <v>8683000</v>
      </c>
      <c r="N87" s="53">
        <v>40842000</v>
      </c>
      <c r="O87" s="1029">
        <v>38864392</v>
      </c>
      <c r="P87" s="52">
        <v>11053906</v>
      </c>
      <c r="Q87" s="1019">
        <v>49918298</v>
      </c>
      <c r="R87" s="400"/>
    </row>
    <row r="88" spans="1:18" s="56" customFormat="1" ht="15" customHeight="1" x14ac:dyDescent="0.25">
      <c r="A88" s="54"/>
      <c r="B88" s="49"/>
      <c r="C88" s="49"/>
      <c r="D88" s="49"/>
      <c r="E88" s="49"/>
      <c r="F88" s="49">
        <v>4</v>
      </c>
      <c r="G88" s="51"/>
      <c r="H88" s="50"/>
      <c r="I88" s="50"/>
      <c r="J88" s="991" t="s">
        <v>94</v>
      </c>
      <c r="K88" s="52">
        <v>17960000</v>
      </c>
      <c r="L88" s="100">
        <v>14142000</v>
      </c>
      <c r="M88" s="100">
        <v>3818000</v>
      </c>
      <c r="N88" s="53">
        <v>17960000</v>
      </c>
      <c r="O88" s="1029">
        <v>15606000</v>
      </c>
      <c r="P88" s="52">
        <v>4213000</v>
      </c>
      <c r="Q88" s="1019">
        <v>19819000</v>
      </c>
      <c r="R88" s="400"/>
    </row>
    <row r="89" spans="1:18" s="56" customFormat="1" ht="15" customHeight="1" x14ac:dyDescent="0.25">
      <c r="A89" s="54"/>
      <c r="B89" s="49"/>
      <c r="C89" s="49"/>
      <c r="D89" s="49"/>
      <c r="E89" s="49"/>
      <c r="F89" s="49">
        <v>5</v>
      </c>
      <c r="G89" s="51"/>
      <c r="H89" s="50"/>
      <c r="I89" s="50"/>
      <c r="J89" s="991" t="s">
        <v>95</v>
      </c>
      <c r="K89" s="52">
        <v>63126000</v>
      </c>
      <c r="L89" s="100">
        <v>50702000</v>
      </c>
      <c r="M89" s="100">
        <v>12424000</v>
      </c>
      <c r="N89" s="53">
        <v>63126000</v>
      </c>
      <c r="O89" s="1029">
        <v>56221000</v>
      </c>
      <c r="P89" s="52">
        <v>13650000</v>
      </c>
      <c r="Q89" s="1019">
        <v>69871000</v>
      </c>
      <c r="R89" s="400"/>
    </row>
    <row r="90" spans="1:18" s="56" customFormat="1" ht="15" customHeight="1" x14ac:dyDescent="0.25">
      <c r="A90" s="54"/>
      <c r="B90" s="49"/>
      <c r="C90" s="49"/>
      <c r="D90" s="49"/>
      <c r="E90" s="49"/>
      <c r="F90" s="49">
        <v>6</v>
      </c>
      <c r="G90" s="51"/>
      <c r="H90" s="50"/>
      <c r="I90" s="50"/>
      <c r="J90" s="986" t="s">
        <v>96</v>
      </c>
      <c r="K90" s="52">
        <v>25550000</v>
      </c>
      <c r="L90" s="100">
        <v>20242000</v>
      </c>
      <c r="M90" s="100">
        <v>5308000</v>
      </c>
      <c r="N90" s="53">
        <v>25550000</v>
      </c>
      <c r="O90" s="1029">
        <v>30727000</v>
      </c>
      <c r="P90" s="52">
        <v>8144000</v>
      </c>
      <c r="Q90" s="1019">
        <v>38871000</v>
      </c>
      <c r="R90" s="118"/>
    </row>
    <row r="91" spans="1:18" s="42" customFormat="1" ht="15" customHeight="1" x14ac:dyDescent="0.25">
      <c r="A91" s="75"/>
      <c r="B91" s="76"/>
      <c r="C91" s="76"/>
      <c r="D91" s="76"/>
      <c r="E91" s="76"/>
      <c r="F91" s="76"/>
      <c r="G91" s="77"/>
      <c r="H91" s="77"/>
      <c r="I91" s="77"/>
      <c r="J91" s="110" t="s">
        <v>97</v>
      </c>
      <c r="K91" s="84">
        <v>267178000</v>
      </c>
      <c r="L91" s="679">
        <v>233986000</v>
      </c>
      <c r="M91" s="679">
        <v>33192000</v>
      </c>
      <c r="N91" s="680">
        <v>267178000</v>
      </c>
      <c r="O91" s="1026">
        <v>266641392</v>
      </c>
      <c r="P91" s="679">
        <v>39902906</v>
      </c>
      <c r="Q91" s="1027">
        <v>306544298</v>
      </c>
      <c r="R91" s="400"/>
    </row>
    <row r="92" spans="1:18" s="56" customFormat="1" ht="15" customHeight="1" x14ac:dyDescent="0.25">
      <c r="A92" s="54"/>
      <c r="B92" s="49"/>
      <c r="C92" s="49"/>
      <c r="D92" s="49"/>
      <c r="E92" s="49"/>
      <c r="F92" s="49">
        <v>7</v>
      </c>
      <c r="G92" s="50"/>
      <c r="H92" s="50"/>
      <c r="I92" s="50"/>
      <c r="J92" s="991" t="s">
        <v>98</v>
      </c>
      <c r="K92" s="52">
        <v>90170000</v>
      </c>
      <c r="L92" s="100">
        <v>71000000</v>
      </c>
      <c r="M92" s="100">
        <v>19170000</v>
      </c>
      <c r="N92" s="53">
        <v>90170000</v>
      </c>
      <c r="O92" s="1029">
        <v>71000000</v>
      </c>
      <c r="P92" s="52">
        <v>19170000</v>
      </c>
      <c r="Q92" s="1019">
        <v>90170000</v>
      </c>
      <c r="R92" s="400"/>
    </row>
    <row r="93" spans="1:18" s="56" customFormat="1" ht="15" customHeight="1" x14ac:dyDescent="0.25">
      <c r="A93" s="54"/>
      <c r="B93" s="49"/>
      <c r="C93" s="49"/>
      <c r="D93" s="49"/>
      <c r="E93" s="49"/>
      <c r="F93" s="49">
        <v>8</v>
      </c>
      <c r="G93" s="50"/>
      <c r="H93" s="50"/>
      <c r="I93" s="50"/>
      <c r="J93" s="991" t="s">
        <v>99</v>
      </c>
      <c r="K93" s="52">
        <v>51753000</v>
      </c>
      <c r="L93" s="100">
        <v>40750000</v>
      </c>
      <c r="M93" s="100">
        <v>11003000</v>
      </c>
      <c r="N93" s="53">
        <v>51753000</v>
      </c>
      <c r="O93" s="1029">
        <v>40750000</v>
      </c>
      <c r="P93" s="52">
        <v>11003000</v>
      </c>
      <c r="Q93" s="1019">
        <v>51753000</v>
      </c>
      <c r="R93" s="400"/>
    </row>
    <row r="94" spans="1:18" s="56" customFormat="1" ht="15" customHeight="1" x14ac:dyDescent="0.25">
      <c r="A94" s="85"/>
      <c r="B94" s="49"/>
      <c r="C94" s="86"/>
      <c r="D94" s="86"/>
      <c r="E94" s="86"/>
      <c r="F94" s="49">
        <v>9</v>
      </c>
      <c r="G94" s="103"/>
      <c r="H94" s="105"/>
      <c r="I94" s="105"/>
      <c r="J94" s="928" t="s">
        <v>100</v>
      </c>
      <c r="K94" s="107">
        <v>88900000</v>
      </c>
      <c r="L94" s="709">
        <v>70000000</v>
      </c>
      <c r="M94" s="709">
        <v>18900000</v>
      </c>
      <c r="N94" s="53">
        <v>88900000</v>
      </c>
      <c r="O94" s="1032">
        <v>65660369</v>
      </c>
      <c r="P94" s="107">
        <v>17728300</v>
      </c>
      <c r="Q94" s="1030">
        <v>83388669</v>
      </c>
      <c r="R94" s="400"/>
    </row>
    <row r="95" spans="1:18" s="56" customFormat="1" ht="15" customHeight="1" x14ac:dyDescent="0.25">
      <c r="A95" s="85"/>
      <c r="B95" s="49"/>
      <c r="C95" s="86"/>
      <c r="D95" s="86"/>
      <c r="E95" s="86"/>
      <c r="F95" s="49">
        <v>10</v>
      </c>
      <c r="G95" s="103"/>
      <c r="H95" s="105"/>
      <c r="I95" s="105"/>
      <c r="J95" s="928" t="s">
        <v>853</v>
      </c>
      <c r="K95" s="107">
        <v>0</v>
      </c>
      <c r="L95" s="920">
        <v>0</v>
      </c>
      <c r="M95" s="920">
        <v>0</v>
      </c>
      <c r="N95" s="53">
        <v>0</v>
      </c>
      <c r="O95" s="1032">
        <v>0</v>
      </c>
      <c r="P95" s="107">
        <v>86259060</v>
      </c>
      <c r="Q95" s="1030">
        <v>86259060</v>
      </c>
      <c r="R95" s="400"/>
    </row>
    <row r="96" spans="1:18" s="56" customFormat="1" ht="25.5" x14ac:dyDescent="0.25">
      <c r="A96" s="85"/>
      <c r="B96" s="49"/>
      <c r="C96" s="86"/>
      <c r="D96" s="86"/>
      <c r="E96" s="86"/>
      <c r="F96" s="49">
        <v>11</v>
      </c>
      <c r="G96" s="103"/>
      <c r="H96" s="105"/>
      <c r="I96" s="105"/>
      <c r="J96" s="928" t="s">
        <v>852</v>
      </c>
      <c r="K96" s="107">
        <v>0</v>
      </c>
      <c r="L96" s="920">
        <v>0</v>
      </c>
      <c r="M96" s="920">
        <v>0</v>
      </c>
      <c r="N96" s="53">
        <v>0</v>
      </c>
      <c r="O96" s="1032">
        <v>0</v>
      </c>
      <c r="P96" s="107">
        <v>646277119</v>
      </c>
      <c r="Q96" s="1030">
        <v>646277119</v>
      </c>
      <c r="R96" s="400"/>
    </row>
    <row r="97" spans="1:18" s="56" customFormat="1" ht="15" customHeight="1" x14ac:dyDescent="0.25">
      <c r="A97" s="54"/>
      <c r="B97" s="49"/>
      <c r="C97" s="49"/>
      <c r="D97" s="49"/>
      <c r="E97" s="49"/>
      <c r="F97" s="49">
        <v>12</v>
      </c>
      <c r="G97" s="51"/>
      <c r="H97" s="50"/>
      <c r="I97" s="50"/>
      <c r="J97" s="991" t="s">
        <v>101</v>
      </c>
      <c r="K97" s="52">
        <v>58826000</v>
      </c>
      <c r="L97" s="53">
        <v>64298000</v>
      </c>
      <c r="M97" s="53">
        <v>12960000</v>
      </c>
      <c r="N97" s="53">
        <v>77258000</v>
      </c>
      <c r="O97" s="100">
        <v>59117076</v>
      </c>
      <c r="P97" s="100">
        <v>9344000</v>
      </c>
      <c r="Q97" s="1019">
        <v>68461076</v>
      </c>
      <c r="R97" s="402"/>
    </row>
    <row r="98" spans="1:18" s="56" customFormat="1" ht="15" customHeight="1" x14ac:dyDescent="0.25">
      <c r="A98" s="85"/>
      <c r="B98" s="86"/>
      <c r="C98" s="86"/>
      <c r="D98" s="49"/>
      <c r="E98" s="111"/>
      <c r="F98" s="49"/>
      <c r="G98" s="112"/>
      <c r="H98" s="113"/>
      <c r="I98" s="113"/>
      <c r="J98" s="929" t="s">
        <v>102</v>
      </c>
      <c r="K98" s="84">
        <v>2911000</v>
      </c>
      <c r="L98" s="84">
        <v>2765000</v>
      </c>
      <c r="M98" s="84">
        <v>146000</v>
      </c>
      <c r="N98" s="71">
        <v>2911000</v>
      </c>
      <c r="O98" s="1033">
        <v>5000000</v>
      </c>
      <c r="P98" s="84">
        <v>0</v>
      </c>
      <c r="Q98" s="1041">
        <v>5000000</v>
      </c>
      <c r="R98" s="118"/>
    </row>
    <row r="99" spans="1:18" s="42" customFormat="1" ht="15" customHeight="1" x14ac:dyDescent="0.25">
      <c r="A99" s="48">
        <v>5</v>
      </c>
      <c r="B99" s="38"/>
      <c r="C99" s="38"/>
      <c r="D99" s="76"/>
      <c r="E99" s="76">
        <v>5</v>
      </c>
      <c r="F99" s="76"/>
      <c r="G99" s="77" t="s">
        <v>16</v>
      </c>
      <c r="H99" s="77"/>
      <c r="I99" s="77"/>
      <c r="J99" s="78"/>
      <c r="K99" s="63">
        <v>206141000</v>
      </c>
      <c r="L99" s="80">
        <v>309429000</v>
      </c>
      <c r="M99" s="81">
        <v>50612000</v>
      </c>
      <c r="N99" s="82">
        <v>360041000</v>
      </c>
      <c r="O99" s="80">
        <v>52770490</v>
      </c>
      <c r="P99" s="81">
        <v>5662032</v>
      </c>
      <c r="Q99" s="1025">
        <v>58432522</v>
      </c>
      <c r="R99" s="400"/>
    </row>
    <row r="100" spans="1:18" s="56" customFormat="1" ht="15" customHeight="1" x14ac:dyDescent="0.25">
      <c r="A100" s="54"/>
      <c r="B100" s="49"/>
      <c r="C100" s="49"/>
      <c r="D100" s="49"/>
      <c r="E100" s="49"/>
      <c r="F100" s="49">
        <v>1</v>
      </c>
      <c r="G100" s="50"/>
      <c r="H100" s="50"/>
      <c r="I100" s="50"/>
      <c r="J100" s="991" t="s">
        <v>103</v>
      </c>
      <c r="K100" s="52">
        <v>202141000</v>
      </c>
      <c r="L100" s="100">
        <v>305429000</v>
      </c>
      <c r="M100" s="100">
        <v>50612000</v>
      </c>
      <c r="N100" s="53">
        <v>356041000</v>
      </c>
      <c r="O100" s="881">
        <v>48970490</v>
      </c>
      <c r="P100" s="881">
        <v>5662032</v>
      </c>
      <c r="Q100" s="1019">
        <v>54632522</v>
      </c>
      <c r="R100" s="400"/>
    </row>
    <row r="101" spans="1:18" s="56" customFormat="1" ht="15" customHeight="1" x14ac:dyDescent="0.25">
      <c r="A101" s="54"/>
      <c r="B101" s="49"/>
      <c r="C101" s="49"/>
      <c r="D101" s="49"/>
      <c r="E101" s="49"/>
      <c r="F101" s="49">
        <v>2</v>
      </c>
      <c r="G101" s="50"/>
      <c r="H101" s="50"/>
      <c r="I101" s="50"/>
      <c r="J101" s="991" t="s">
        <v>104</v>
      </c>
      <c r="K101" s="52">
        <v>4000000</v>
      </c>
      <c r="L101" s="100">
        <v>4000000</v>
      </c>
      <c r="M101" s="100">
        <v>0</v>
      </c>
      <c r="N101" s="53">
        <v>4000000</v>
      </c>
      <c r="O101" s="1018">
        <v>3800000</v>
      </c>
      <c r="P101" s="100">
        <v>0</v>
      </c>
      <c r="Q101" s="1019">
        <v>3800000</v>
      </c>
      <c r="R101" s="118"/>
    </row>
    <row r="102" spans="1:18" s="42" customFormat="1" ht="15" customHeight="1" x14ac:dyDescent="0.25">
      <c r="A102" s="114">
        <v>6</v>
      </c>
      <c r="B102" s="115"/>
      <c r="C102" s="115"/>
      <c r="D102" s="115"/>
      <c r="E102" s="115">
        <v>6</v>
      </c>
      <c r="F102" s="115"/>
      <c r="G102" s="116" t="s">
        <v>105</v>
      </c>
      <c r="H102" s="116"/>
      <c r="I102" s="116"/>
      <c r="J102" s="117"/>
      <c r="K102" s="63">
        <v>88198000</v>
      </c>
      <c r="L102" s="118">
        <v>88198000</v>
      </c>
      <c r="M102" s="63">
        <v>0</v>
      </c>
      <c r="N102" s="119">
        <v>88198000</v>
      </c>
      <c r="O102" s="118">
        <v>74783540</v>
      </c>
      <c r="P102" s="63">
        <v>0</v>
      </c>
      <c r="Q102" s="1034">
        <v>74783540</v>
      </c>
      <c r="R102" s="400"/>
    </row>
    <row r="103" spans="1:18" s="42" customFormat="1" ht="15" customHeight="1" x14ac:dyDescent="0.25">
      <c r="A103" s="54"/>
      <c r="B103" s="49"/>
      <c r="C103" s="49"/>
      <c r="D103" s="49"/>
      <c r="E103" s="49"/>
      <c r="F103" s="49">
        <v>1</v>
      </c>
      <c r="G103" s="50"/>
      <c r="H103" s="50"/>
      <c r="I103" s="50"/>
      <c r="J103" s="991" t="s">
        <v>106</v>
      </c>
      <c r="K103" s="52">
        <v>87818000</v>
      </c>
      <c r="L103" s="55">
        <v>87818000</v>
      </c>
      <c r="M103" s="52">
        <v>0</v>
      </c>
      <c r="N103" s="53">
        <v>87818000</v>
      </c>
      <c r="O103" s="1018">
        <v>74366960</v>
      </c>
      <c r="P103" s="100">
        <v>0</v>
      </c>
      <c r="Q103" s="1019">
        <v>74366960</v>
      </c>
      <c r="R103" s="400"/>
    </row>
    <row r="104" spans="1:18" s="42" customFormat="1" ht="15" customHeight="1" x14ac:dyDescent="0.25">
      <c r="A104" s="65"/>
      <c r="B104" s="66"/>
      <c r="C104" s="66"/>
      <c r="D104" s="66"/>
      <c r="E104" s="66"/>
      <c r="F104" s="66">
        <v>2</v>
      </c>
      <c r="G104" s="50"/>
      <c r="H104" s="67"/>
      <c r="I104" s="67"/>
      <c r="J104" s="93" t="s">
        <v>107</v>
      </c>
      <c r="K104" s="52">
        <v>380000</v>
      </c>
      <c r="L104" s="72">
        <v>380000</v>
      </c>
      <c r="M104" s="73">
        <v>0</v>
      </c>
      <c r="N104" s="53">
        <v>380000</v>
      </c>
      <c r="O104" s="126">
        <v>416580</v>
      </c>
      <c r="P104" s="708">
        <v>0</v>
      </c>
      <c r="Q104" s="1019">
        <v>416580</v>
      </c>
      <c r="R104" s="118"/>
    </row>
    <row r="105" spans="1:18" s="56" customFormat="1" ht="15" customHeight="1" x14ac:dyDescent="0.25">
      <c r="A105" s="75">
        <v>7</v>
      </c>
      <c r="B105" s="76"/>
      <c r="C105" s="76"/>
      <c r="D105" s="76"/>
      <c r="E105" s="76">
        <v>7</v>
      </c>
      <c r="F105" s="76"/>
      <c r="G105" s="116" t="s">
        <v>108</v>
      </c>
      <c r="H105" s="77"/>
      <c r="I105" s="77"/>
      <c r="J105" s="78"/>
      <c r="K105" s="63">
        <v>8500000</v>
      </c>
      <c r="L105" s="80">
        <v>8000000</v>
      </c>
      <c r="M105" s="63">
        <v>0</v>
      </c>
      <c r="N105" s="82">
        <v>8000000</v>
      </c>
      <c r="O105" s="80">
        <v>8700000</v>
      </c>
      <c r="P105" s="63">
        <v>0</v>
      </c>
      <c r="Q105" s="1025">
        <v>8700000</v>
      </c>
      <c r="R105" s="400"/>
    </row>
    <row r="106" spans="1:18" s="56" customFormat="1" ht="15" customHeight="1" x14ac:dyDescent="0.25">
      <c r="A106" s="54"/>
      <c r="B106" s="49"/>
      <c r="C106" s="49"/>
      <c r="D106" s="49"/>
      <c r="E106" s="49"/>
      <c r="F106" s="49">
        <v>1</v>
      </c>
      <c r="G106" s="50"/>
      <c r="H106" s="50"/>
      <c r="I106" s="50"/>
      <c r="J106" s="991" t="s">
        <v>109</v>
      </c>
      <c r="K106" s="52">
        <v>6000000</v>
      </c>
      <c r="L106" s="55">
        <v>6000000</v>
      </c>
      <c r="M106" s="52">
        <v>0</v>
      </c>
      <c r="N106" s="53">
        <v>6000000</v>
      </c>
      <c r="O106" s="1018">
        <v>6300000</v>
      </c>
      <c r="P106" s="100">
        <v>0</v>
      </c>
      <c r="Q106" s="1019">
        <v>6300000</v>
      </c>
      <c r="R106" s="400"/>
    </row>
    <row r="107" spans="1:18" s="56" customFormat="1" ht="15" customHeight="1" x14ac:dyDescent="0.25">
      <c r="A107" s="85"/>
      <c r="B107" s="86"/>
      <c r="C107" s="86"/>
      <c r="D107" s="86"/>
      <c r="E107" s="86"/>
      <c r="F107" s="86">
        <v>2</v>
      </c>
      <c r="G107" s="105"/>
      <c r="H107" s="105"/>
      <c r="I107" s="105"/>
      <c r="J107" s="928" t="s">
        <v>81</v>
      </c>
      <c r="K107" s="52">
        <v>500000</v>
      </c>
      <c r="L107" s="55">
        <v>0</v>
      </c>
      <c r="M107" s="52">
        <v>0</v>
      </c>
      <c r="N107" s="53">
        <v>0</v>
      </c>
      <c r="O107" s="1018">
        <v>0</v>
      </c>
      <c r="P107" s="100">
        <v>0</v>
      </c>
      <c r="Q107" s="1019">
        <v>0</v>
      </c>
      <c r="R107" s="400"/>
    </row>
    <row r="108" spans="1:18" s="56" customFormat="1" ht="15" customHeight="1" x14ac:dyDescent="0.25">
      <c r="A108" s="85"/>
      <c r="B108" s="86"/>
      <c r="C108" s="86"/>
      <c r="D108" s="86"/>
      <c r="E108" s="86"/>
      <c r="F108" s="86">
        <v>3</v>
      </c>
      <c r="G108" s="105"/>
      <c r="H108" s="105"/>
      <c r="I108" s="105"/>
      <c r="J108" s="928" t="s">
        <v>110</v>
      </c>
      <c r="K108" s="52">
        <v>2000000</v>
      </c>
      <c r="L108" s="55">
        <v>2000000</v>
      </c>
      <c r="M108" s="52">
        <v>0</v>
      </c>
      <c r="N108" s="53">
        <v>2000000</v>
      </c>
      <c r="O108" s="1018">
        <v>2400000</v>
      </c>
      <c r="P108" s="100">
        <v>0</v>
      </c>
      <c r="Q108" s="1019">
        <v>2400000</v>
      </c>
      <c r="R108" s="118"/>
    </row>
    <row r="109" spans="1:18" s="56" customFormat="1" ht="15" customHeight="1" thickBot="1" x14ac:dyDescent="0.3">
      <c r="A109" s="120" t="s">
        <v>111</v>
      </c>
      <c r="B109" s="121"/>
      <c r="C109" s="121"/>
      <c r="D109" s="121"/>
      <c r="E109" s="121"/>
      <c r="F109" s="121"/>
      <c r="G109" s="122"/>
      <c r="H109" s="122"/>
      <c r="I109" s="122"/>
      <c r="J109" s="930"/>
      <c r="K109" s="731">
        <v>5082508000</v>
      </c>
      <c r="L109" s="123">
        <v>5911633000</v>
      </c>
      <c r="M109" s="124">
        <v>145837000</v>
      </c>
      <c r="N109" s="125">
        <v>6057470000</v>
      </c>
      <c r="O109" s="123">
        <v>7610047094</v>
      </c>
      <c r="P109" s="124">
        <v>835346417</v>
      </c>
      <c r="Q109" s="1042">
        <v>8445393511</v>
      </c>
      <c r="R109" s="403"/>
    </row>
    <row r="110" spans="1:18" s="56" customFormat="1" ht="15" customHeight="1" thickTop="1" x14ac:dyDescent="0.25">
      <c r="A110" s="1340" t="s">
        <v>112</v>
      </c>
      <c r="B110" s="1341"/>
      <c r="C110" s="1341"/>
      <c r="D110" s="1341"/>
      <c r="E110" s="1341"/>
      <c r="F110" s="1341"/>
      <c r="G110" s="1341"/>
      <c r="H110" s="1341"/>
      <c r="I110" s="1341"/>
      <c r="J110" s="1341"/>
      <c r="K110" s="1341"/>
      <c r="L110" s="1341"/>
      <c r="M110" s="1341"/>
      <c r="N110" s="1341"/>
      <c r="O110" s="1341"/>
      <c r="P110" s="1341"/>
      <c r="Q110" s="1342"/>
      <c r="R110" s="400"/>
    </row>
    <row r="111" spans="1:18" s="56" customFormat="1" ht="15" customHeight="1" x14ac:dyDescent="0.25">
      <c r="A111" s="65"/>
      <c r="B111" s="66"/>
      <c r="C111" s="66"/>
      <c r="D111" s="66"/>
      <c r="E111" s="66"/>
      <c r="F111" s="66">
        <v>1</v>
      </c>
      <c r="G111" s="77"/>
      <c r="H111" s="67"/>
      <c r="I111" s="67"/>
      <c r="J111" s="88" t="s">
        <v>113</v>
      </c>
      <c r="K111" s="74">
        <v>0</v>
      </c>
      <c r="L111" s="72">
        <v>0</v>
      </c>
      <c r="M111" s="73">
        <v>0</v>
      </c>
      <c r="N111" s="74">
        <v>0</v>
      </c>
      <c r="O111" s="126">
        <v>300000000</v>
      </c>
      <c r="P111" s="708">
        <v>0</v>
      </c>
      <c r="Q111" s="1024">
        <v>300000000</v>
      </c>
      <c r="R111" s="400"/>
    </row>
    <row r="112" spans="1:18" s="56" customFormat="1" ht="15" customHeight="1" x14ac:dyDescent="0.25">
      <c r="A112" s="65"/>
      <c r="B112" s="66"/>
      <c r="C112" s="66"/>
      <c r="D112" s="66"/>
      <c r="E112" s="66"/>
      <c r="F112" s="66">
        <v>2</v>
      </c>
      <c r="G112" s="77"/>
      <c r="H112" s="67"/>
      <c r="I112" s="67"/>
      <c r="J112" s="88" t="s">
        <v>30</v>
      </c>
      <c r="K112" s="74">
        <v>0</v>
      </c>
      <c r="L112" s="72">
        <v>699900000</v>
      </c>
      <c r="M112" s="73">
        <v>0</v>
      </c>
      <c r="N112" s="74">
        <v>699900000</v>
      </c>
      <c r="O112" s="126">
        <v>0</v>
      </c>
      <c r="P112" s="708">
        <v>0</v>
      </c>
      <c r="Q112" s="1024">
        <v>0</v>
      </c>
      <c r="R112" s="400"/>
    </row>
    <row r="113" spans="1:18" s="56" customFormat="1" ht="15" customHeight="1" x14ac:dyDescent="0.25">
      <c r="A113" s="65"/>
      <c r="B113" s="66"/>
      <c r="C113" s="66"/>
      <c r="D113" s="66"/>
      <c r="E113" s="66"/>
      <c r="F113" s="66">
        <v>3</v>
      </c>
      <c r="G113" s="77"/>
      <c r="H113" s="67"/>
      <c r="I113" s="67"/>
      <c r="J113" s="88" t="s">
        <v>32</v>
      </c>
      <c r="K113" s="74">
        <v>639874000</v>
      </c>
      <c r="L113" s="126">
        <v>652951000</v>
      </c>
      <c r="M113" s="100">
        <v>0</v>
      </c>
      <c r="N113" s="101">
        <v>652951000</v>
      </c>
      <c r="O113" s="126">
        <v>1700238564</v>
      </c>
      <c r="P113" s="100">
        <v>0</v>
      </c>
      <c r="Q113" s="1024">
        <v>1700238564</v>
      </c>
      <c r="R113" s="400"/>
    </row>
    <row r="114" spans="1:18" s="56" customFormat="1" ht="25.5" x14ac:dyDescent="0.25">
      <c r="A114" s="54"/>
      <c r="B114" s="49"/>
      <c r="C114" s="49"/>
      <c r="D114" s="49"/>
      <c r="E114" s="49">
        <v>11</v>
      </c>
      <c r="F114" s="49"/>
      <c r="G114" s="50"/>
      <c r="H114" s="50"/>
      <c r="I114" s="50">
        <v>1</v>
      </c>
      <c r="J114" s="88" t="s">
        <v>114</v>
      </c>
      <c r="K114" s="53">
        <v>77790000</v>
      </c>
      <c r="L114" s="55">
        <v>90867000</v>
      </c>
      <c r="M114" s="52">
        <v>0</v>
      </c>
      <c r="N114" s="53">
        <v>90867000</v>
      </c>
      <c r="O114" s="1018">
        <v>157708617</v>
      </c>
      <c r="P114" s="100">
        <v>0</v>
      </c>
      <c r="Q114" s="1019">
        <v>157708617</v>
      </c>
      <c r="R114" s="400"/>
    </row>
    <row r="115" spans="1:18" s="56" customFormat="1" ht="15" customHeight="1" x14ac:dyDescent="0.25">
      <c r="A115" s="54"/>
      <c r="B115" s="49"/>
      <c r="C115" s="49"/>
      <c r="D115" s="49"/>
      <c r="E115" s="49">
        <v>11</v>
      </c>
      <c r="F115" s="49"/>
      <c r="G115" s="50"/>
      <c r="H115" s="50"/>
      <c r="I115" s="50">
        <v>2</v>
      </c>
      <c r="J115" s="88" t="s">
        <v>115</v>
      </c>
      <c r="K115" s="53">
        <v>213597000</v>
      </c>
      <c r="L115" s="55">
        <v>213597000</v>
      </c>
      <c r="M115" s="52">
        <v>0</v>
      </c>
      <c r="N115" s="53">
        <v>213597000</v>
      </c>
      <c r="O115" s="1018">
        <v>416244456</v>
      </c>
      <c r="P115" s="100">
        <v>0</v>
      </c>
      <c r="Q115" s="1019">
        <v>416244456</v>
      </c>
      <c r="R115" s="400"/>
    </row>
    <row r="116" spans="1:18" s="56" customFormat="1" ht="25.5" x14ac:dyDescent="0.25">
      <c r="A116" s="54"/>
      <c r="B116" s="49"/>
      <c r="C116" s="49"/>
      <c r="D116" s="49"/>
      <c r="E116" s="49">
        <v>12</v>
      </c>
      <c r="F116" s="49"/>
      <c r="G116" s="50"/>
      <c r="H116" s="50"/>
      <c r="I116" s="50">
        <v>3</v>
      </c>
      <c r="J116" s="88" t="s">
        <v>856</v>
      </c>
      <c r="K116" s="53">
        <v>121928000</v>
      </c>
      <c r="L116" s="55">
        <v>121928000</v>
      </c>
      <c r="M116" s="52">
        <v>0</v>
      </c>
      <c r="N116" s="53">
        <v>121928000</v>
      </c>
      <c r="O116" s="1018">
        <v>1072161646</v>
      </c>
      <c r="P116" s="100">
        <v>0</v>
      </c>
      <c r="Q116" s="1019">
        <v>1072161646</v>
      </c>
      <c r="R116" s="400"/>
    </row>
    <row r="117" spans="1:18" s="56" customFormat="1" ht="15" customHeight="1" x14ac:dyDescent="0.25">
      <c r="A117" s="54"/>
      <c r="B117" s="49"/>
      <c r="C117" s="49"/>
      <c r="D117" s="49"/>
      <c r="E117" s="49">
        <v>12</v>
      </c>
      <c r="F117" s="49"/>
      <c r="G117" s="50"/>
      <c r="H117" s="50"/>
      <c r="I117" s="50">
        <v>4</v>
      </c>
      <c r="J117" s="88" t="s">
        <v>116</v>
      </c>
      <c r="K117" s="53">
        <v>226559000</v>
      </c>
      <c r="L117" s="55">
        <v>226559000</v>
      </c>
      <c r="M117" s="52">
        <v>0</v>
      </c>
      <c r="N117" s="53">
        <v>226559000</v>
      </c>
      <c r="O117" s="1018">
        <v>54123845</v>
      </c>
      <c r="P117" s="100">
        <v>0</v>
      </c>
      <c r="Q117" s="1019">
        <v>54123845</v>
      </c>
      <c r="R117" s="400"/>
    </row>
    <row r="118" spans="1:18" s="56" customFormat="1" ht="15" customHeight="1" x14ac:dyDescent="0.25">
      <c r="A118" s="54"/>
      <c r="B118" s="49"/>
      <c r="C118" s="49"/>
      <c r="D118" s="49"/>
      <c r="E118" s="49"/>
      <c r="F118" s="49">
        <v>4</v>
      </c>
      <c r="G118" s="50"/>
      <c r="H118" s="50"/>
      <c r="I118" s="50"/>
      <c r="J118" s="88" t="s">
        <v>36</v>
      </c>
      <c r="K118" s="53">
        <v>0</v>
      </c>
      <c r="L118" s="55">
        <v>0</v>
      </c>
      <c r="M118" s="52">
        <v>0</v>
      </c>
      <c r="N118" s="53">
        <v>0</v>
      </c>
      <c r="O118" s="1018">
        <v>0</v>
      </c>
      <c r="P118" s="100">
        <v>0</v>
      </c>
      <c r="Q118" s="1019">
        <v>0</v>
      </c>
      <c r="R118" s="118"/>
    </row>
    <row r="119" spans="1:18" s="56" customFormat="1" ht="15" customHeight="1" thickBot="1" x14ac:dyDescent="0.3">
      <c r="A119" s="127" t="s">
        <v>117</v>
      </c>
      <c r="B119" s="128"/>
      <c r="C119" s="128"/>
      <c r="D119" s="128"/>
      <c r="E119" s="128"/>
      <c r="F119" s="128"/>
      <c r="G119" s="129"/>
      <c r="H119" s="129"/>
      <c r="I119" s="129"/>
      <c r="J119" s="130"/>
      <c r="K119" s="681">
        <v>639874000</v>
      </c>
      <c r="L119" s="681">
        <v>1352851000</v>
      </c>
      <c r="M119" s="681">
        <v>0</v>
      </c>
      <c r="N119" s="133">
        <v>1352851000</v>
      </c>
      <c r="O119" s="1035">
        <v>2000238564</v>
      </c>
      <c r="P119" s="681">
        <v>0</v>
      </c>
      <c r="Q119" s="1043">
        <v>2000238564</v>
      </c>
      <c r="R119" s="118"/>
    </row>
    <row r="120" spans="1:18" s="56" customFormat="1" ht="5.25" customHeight="1" thickBot="1" x14ac:dyDescent="0.3">
      <c r="A120" s="1343"/>
      <c r="B120" s="1344"/>
      <c r="C120" s="1344"/>
      <c r="D120" s="1344"/>
      <c r="E120" s="1344"/>
      <c r="F120" s="1344"/>
      <c r="G120" s="1344"/>
      <c r="H120" s="1344"/>
      <c r="I120" s="1344"/>
      <c r="J120" s="1344"/>
      <c r="K120" s="132"/>
      <c r="L120" s="131"/>
      <c r="M120" s="134"/>
      <c r="N120" s="132"/>
      <c r="O120" s="1035"/>
      <c r="P120" s="1036"/>
      <c r="Q120" s="1043"/>
      <c r="R120" s="118"/>
    </row>
    <row r="121" spans="1:18" s="56" customFormat="1" ht="15.75" thickBot="1" x14ac:dyDescent="0.3">
      <c r="A121" s="1328" t="s">
        <v>118</v>
      </c>
      <c r="B121" s="1329"/>
      <c r="C121" s="1329"/>
      <c r="D121" s="1329"/>
      <c r="E121" s="1329"/>
      <c r="F121" s="1329"/>
      <c r="G121" s="1329"/>
      <c r="H121" s="1329"/>
      <c r="I121" s="1329"/>
      <c r="J121" s="1330"/>
      <c r="K121" s="136">
        <v>7717058000</v>
      </c>
      <c r="L121" s="135">
        <v>9278630000</v>
      </c>
      <c r="M121" s="136">
        <v>171763000</v>
      </c>
      <c r="N121" s="136">
        <v>9450393000</v>
      </c>
      <c r="O121" s="135">
        <v>11680662513</v>
      </c>
      <c r="P121" s="136">
        <v>859168627</v>
      </c>
      <c r="Q121" s="1044">
        <v>12539831140</v>
      </c>
      <c r="R121" s="404"/>
    </row>
    <row r="122" spans="1:18" s="138" customFormat="1" ht="13.5" thickTop="1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5"/>
      <c r="K122" s="34"/>
      <c r="L122" s="34"/>
      <c r="M122" s="137"/>
      <c r="N122" s="34"/>
      <c r="O122" s="404"/>
      <c r="P122" s="400"/>
      <c r="Q122" s="404"/>
      <c r="R122" s="404"/>
    </row>
    <row r="123" spans="1:18" s="56" customFormat="1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5"/>
      <c r="K123" s="34"/>
      <c r="L123" s="34"/>
      <c r="M123" s="137"/>
      <c r="N123" s="34"/>
      <c r="O123" s="404"/>
      <c r="P123" s="400"/>
      <c r="Q123" s="404"/>
      <c r="R123" s="404"/>
    </row>
    <row r="124" spans="1:18" s="141" customFormat="1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K124" s="34"/>
      <c r="L124" s="139"/>
      <c r="M124" s="140"/>
      <c r="N124" s="35"/>
      <c r="O124" s="35"/>
      <c r="P124" s="45"/>
      <c r="Q124" s="404"/>
      <c r="R124" s="404"/>
    </row>
    <row r="125" spans="1:18" s="56" customFormat="1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K125" s="34"/>
      <c r="L125" s="139"/>
      <c r="M125" s="140"/>
      <c r="N125" s="35"/>
      <c r="O125" s="35"/>
      <c r="P125" s="45"/>
      <c r="Q125" s="404"/>
      <c r="R125" s="404"/>
    </row>
    <row r="126" spans="1:18" s="142" customFormat="1" ht="14.25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K126" s="34"/>
      <c r="L126" s="139"/>
      <c r="M126" s="140"/>
      <c r="N126" s="35"/>
      <c r="O126" s="35"/>
      <c r="P126" s="45"/>
      <c r="Q126" s="404"/>
      <c r="R126" s="404"/>
    </row>
    <row r="127" spans="1:18" s="35" customFormat="1" x14ac:dyDescent="0.25">
      <c r="K127" s="34"/>
      <c r="L127" s="139"/>
      <c r="M127" s="140"/>
      <c r="P127" s="45"/>
      <c r="Q127" s="404"/>
      <c r="R127" s="404"/>
    </row>
    <row r="128" spans="1:18" s="35" customFormat="1" x14ac:dyDescent="0.25">
      <c r="K128" s="34"/>
      <c r="L128" s="139"/>
      <c r="M128" s="140"/>
      <c r="P128" s="45"/>
      <c r="Q128" s="404"/>
      <c r="R128" s="404"/>
    </row>
    <row r="129" spans="11:18" s="35" customFormat="1" x14ac:dyDescent="0.25">
      <c r="K129" s="34"/>
      <c r="L129" s="139"/>
      <c r="M129" s="140"/>
      <c r="P129" s="45"/>
      <c r="Q129" s="404"/>
      <c r="R129" s="404"/>
    </row>
    <row r="130" spans="11:18" s="35" customFormat="1" x14ac:dyDescent="0.25">
      <c r="K130" s="34"/>
      <c r="L130" s="139"/>
      <c r="M130" s="140"/>
      <c r="P130" s="45"/>
      <c r="Q130" s="404"/>
      <c r="R130" s="404"/>
    </row>
  </sheetData>
  <mergeCells count="24">
    <mergeCell ref="A121:J121"/>
    <mergeCell ref="K1:K2"/>
    <mergeCell ref="A11:J11"/>
    <mergeCell ref="K11:Q11"/>
    <mergeCell ref="A46:Q46"/>
    <mergeCell ref="H48:J48"/>
    <mergeCell ref="A110:Q110"/>
    <mergeCell ref="A120:J120"/>
    <mergeCell ref="O1:Q1"/>
    <mergeCell ref="A3:E3"/>
    <mergeCell ref="G3:J3"/>
    <mergeCell ref="O3:Q3"/>
    <mergeCell ref="A10:J10"/>
    <mergeCell ref="G1:G2"/>
    <mergeCell ref="H1:H2"/>
    <mergeCell ref="I1:I2"/>
    <mergeCell ref="J1:J2"/>
    <mergeCell ref="L1:N1"/>
    <mergeCell ref="A1:A2"/>
    <mergeCell ref="B1:B2"/>
    <mergeCell ref="C1:C2"/>
    <mergeCell ref="D1:D2"/>
    <mergeCell ref="E1:E2"/>
    <mergeCell ref="F1:F2"/>
  </mergeCells>
  <printOptions horizontalCentered="1"/>
  <pageMargins left="0.19685039370078741" right="0.19685039370078741" top="0.86614173228346458" bottom="0.35433070866141736" header="0.11811023622047245" footer="0.15748031496062992"/>
  <pageSetup paperSize="9" scale="50" orientation="portrait" r:id="rId1"/>
  <headerFooter alignWithMargins="0">
    <oddHeader>&amp;C&amp;"Arial,Félkövér"&amp;12
GYÖNGYÖS VÁROS ÖNKORMÁNYZATA
 2018. ÉVI BEVÉTELEINEK RÉSZLETEZŐ KIMUTATÁSA&amp;R&amp;"Arial,Félkövér"&amp;12 2.  melléklet a ./2018. (..) önkormányzati rendelethez</oddHeader>
    <oddFooter>&amp;L&amp;F&amp;C&amp;P/&amp;N&amp;R&amp;"Arial,Normál" 2.  melléklet a ./2018. (..) önkormányzati rendelethez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showGridLines="0" zoomScale="90" zoomScaleNormal="90" workbookViewId="0">
      <pane xSplit="3" ySplit="6" topLeftCell="D41" activePane="bottomRight" state="frozen"/>
      <selection activeCell="Y2" sqref="Y2:AA2"/>
      <selection pane="topRight" activeCell="Y2" sqref="Y2:AA2"/>
      <selection pane="bottomLeft" activeCell="Y2" sqref="Y2:AA2"/>
      <selection pane="bottomRight" activeCell="A79" sqref="A79"/>
    </sheetView>
  </sheetViews>
  <sheetFormatPr defaultColWidth="10.28515625" defaultRowHeight="12.75" x14ac:dyDescent="0.25"/>
  <cols>
    <col min="1" max="1" width="5.5703125" style="430" customWidth="1"/>
    <col min="2" max="2" width="56.28515625" style="675" customWidth="1"/>
    <col min="3" max="3" width="13.28515625" style="485" customWidth="1"/>
    <col min="4" max="4" width="11.140625" style="430" customWidth="1"/>
    <col min="5" max="5" width="13.5703125" style="431" bestFit="1" customWidth="1"/>
    <col min="6" max="6" width="11.140625" style="430" customWidth="1"/>
    <col min="7" max="7" width="13.5703125" style="431" bestFit="1" customWidth="1"/>
    <col min="8" max="8" width="8.28515625" style="1045" customWidth="1"/>
    <col min="9" max="9" width="13.5703125" style="430" customWidth="1"/>
    <col min="10" max="254" width="10.28515625" style="430"/>
    <col min="255" max="255" width="5.5703125" style="430" customWidth="1"/>
    <col min="256" max="256" width="73.42578125" style="430" customWidth="1"/>
    <col min="257" max="257" width="13.28515625" style="430" customWidth="1"/>
    <col min="258" max="258" width="7.28515625" style="430" customWidth="1"/>
    <col min="259" max="259" width="12.28515625" style="430" customWidth="1"/>
    <col min="260" max="260" width="7.28515625" style="430" customWidth="1"/>
    <col min="261" max="261" width="13.5703125" style="430" customWidth="1"/>
    <col min="262" max="262" width="7.28515625" style="430" customWidth="1"/>
    <col min="263" max="263" width="13.5703125" style="430" customWidth="1"/>
    <col min="264" max="264" width="7.28515625" style="430" customWidth="1"/>
    <col min="265" max="265" width="13.5703125" style="430" customWidth="1"/>
    <col min="266" max="510" width="10.28515625" style="430"/>
    <col min="511" max="511" width="5.5703125" style="430" customWidth="1"/>
    <col min="512" max="512" width="73.42578125" style="430" customWidth="1"/>
    <col min="513" max="513" width="13.28515625" style="430" customWidth="1"/>
    <col min="514" max="514" width="7.28515625" style="430" customWidth="1"/>
    <col min="515" max="515" width="12.28515625" style="430" customWidth="1"/>
    <col min="516" max="516" width="7.28515625" style="430" customWidth="1"/>
    <col min="517" max="517" width="13.5703125" style="430" customWidth="1"/>
    <col min="518" max="518" width="7.28515625" style="430" customWidth="1"/>
    <col min="519" max="519" width="13.5703125" style="430" customWidth="1"/>
    <col min="520" max="520" width="7.28515625" style="430" customWidth="1"/>
    <col min="521" max="521" width="13.5703125" style="430" customWidth="1"/>
    <col min="522" max="766" width="10.28515625" style="430"/>
    <col min="767" max="767" width="5.5703125" style="430" customWidth="1"/>
    <col min="768" max="768" width="73.42578125" style="430" customWidth="1"/>
    <col min="769" max="769" width="13.28515625" style="430" customWidth="1"/>
    <col min="770" max="770" width="7.28515625" style="430" customWidth="1"/>
    <col min="771" max="771" width="12.28515625" style="430" customWidth="1"/>
    <col min="772" max="772" width="7.28515625" style="430" customWidth="1"/>
    <col min="773" max="773" width="13.5703125" style="430" customWidth="1"/>
    <col min="774" max="774" width="7.28515625" style="430" customWidth="1"/>
    <col min="775" max="775" width="13.5703125" style="430" customWidth="1"/>
    <col min="776" max="776" width="7.28515625" style="430" customWidth="1"/>
    <col min="777" max="777" width="13.5703125" style="430" customWidth="1"/>
    <col min="778" max="1022" width="10.28515625" style="430"/>
    <col min="1023" max="1023" width="5.5703125" style="430" customWidth="1"/>
    <col min="1024" max="1024" width="73.42578125" style="430" customWidth="1"/>
    <col min="1025" max="1025" width="13.28515625" style="430" customWidth="1"/>
    <col min="1026" max="1026" width="7.28515625" style="430" customWidth="1"/>
    <col min="1027" max="1027" width="12.28515625" style="430" customWidth="1"/>
    <col min="1028" max="1028" width="7.28515625" style="430" customWidth="1"/>
    <col min="1029" max="1029" width="13.5703125" style="430" customWidth="1"/>
    <col min="1030" max="1030" width="7.28515625" style="430" customWidth="1"/>
    <col min="1031" max="1031" width="13.5703125" style="430" customWidth="1"/>
    <col min="1032" max="1032" width="7.28515625" style="430" customWidth="1"/>
    <col min="1033" max="1033" width="13.5703125" style="430" customWidth="1"/>
    <col min="1034" max="1278" width="10.28515625" style="430"/>
    <col min="1279" max="1279" width="5.5703125" style="430" customWidth="1"/>
    <col min="1280" max="1280" width="73.42578125" style="430" customWidth="1"/>
    <col min="1281" max="1281" width="13.28515625" style="430" customWidth="1"/>
    <col min="1282" max="1282" width="7.28515625" style="430" customWidth="1"/>
    <col min="1283" max="1283" width="12.28515625" style="430" customWidth="1"/>
    <col min="1284" max="1284" width="7.28515625" style="430" customWidth="1"/>
    <col min="1285" max="1285" width="13.5703125" style="430" customWidth="1"/>
    <col min="1286" max="1286" width="7.28515625" style="430" customWidth="1"/>
    <col min="1287" max="1287" width="13.5703125" style="430" customWidth="1"/>
    <col min="1288" max="1288" width="7.28515625" style="430" customWidth="1"/>
    <col min="1289" max="1289" width="13.5703125" style="430" customWidth="1"/>
    <col min="1290" max="1534" width="10.28515625" style="430"/>
    <col min="1535" max="1535" width="5.5703125" style="430" customWidth="1"/>
    <col min="1536" max="1536" width="73.42578125" style="430" customWidth="1"/>
    <col min="1537" max="1537" width="13.28515625" style="430" customWidth="1"/>
    <col min="1538" max="1538" width="7.28515625" style="430" customWidth="1"/>
    <col min="1539" max="1539" width="12.28515625" style="430" customWidth="1"/>
    <col min="1540" max="1540" width="7.28515625" style="430" customWidth="1"/>
    <col min="1541" max="1541" width="13.5703125" style="430" customWidth="1"/>
    <col min="1542" max="1542" width="7.28515625" style="430" customWidth="1"/>
    <col min="1543" max="1543" width="13.5703125" style="430" customWidth="1"/>
    <col min="1544" max="1544" width="7.28515625" style="430" customWidth="1"/>
    <col min="1545" max="1545" width="13.5703125" style="430" customWidth="1"/>
    <col min="1546" max="1790" width="10.28515625" style="430"/>
    <col min="1791" max="1791" width="5.5703125" style="430" customWidth="1"/>
    <col min="1792" max="1792" width="73.42578125" style="430" customWidth="1"/>
    <col min="1793" max="1793" width="13.28515625" style="430" customWidth="1"/>
    <col min="1794" max="1794" width="7.28515625" style="430" customWidth="1"/>
    <col min="1795" max="1795" width="12.28515625" style="430" customWidth="1"/>
    <col min="1796" max="1796" width="7.28515625" style="430" customWidth="1"/>
    <col min="1797" max="1797" width="13.5703125" style="430" customWidth="1"/>
    <col min="1798" max="1798" width="7.28515625" style="430" customWidth="1"/>
    <col min="1799" max="1799" width="13.5703125" style="430" customWidth="1"/>
    <col min="1800" max="1800" width="7.28515625" style="430" customWidth="1"/>
    <col min="1801" max="1801" width="13.5703125" style="430" customWidth="1"/>
    <col min="1802" max="2046" width="10.28515625" style="430"/>
    <col min="2047" max="2047" width="5.5703125" style="430" customWidth="1"/>
    <col min="2048" max="2048" width="73.42578125" style="430" customWidth="1"/>
    <col min="2049" max="2049" width="13.28515625" style="430" customWidth="1"/>
    <col min="2050" max="2050" width="7.28515625" style="430" customWidth="1"/>
    <col min="2051" max="2051" width="12.28515625" style="430" customWidth="1"/>
    <col min="2052" max="2052" width="7.28515625" style="430" customWidth="1"/>
    <col min="2053" max="2053" width="13.5703125" style="430" customWidth="1"/>
    <col min="2054" max="2054" width="7.28515625" style="430" customWidth="1"/>
    <col min="2055" max="2055" width="13.5703125" style="430" customWidth="1"/>
    <col min="2056" max="2056" width="7.28515625" style="430" customWidth="1"/>
    <col min="2057" max="2057" width="13.5703125" style="430" customWidth="1"/>
    <col min="2058" max="2302" width="10.28515625" style="430"/>
    <col min="2303" max="2303" width="5.5703125" style="430" customWidth="1"/>
    <col min="2304" max="2304" width="73.42578125" style="430" customWidth="1"/>
    <col min="2305" max="2305" width="13.28515625" style="430" customWidth="1"/>
    <col min="2306" max="2306" width="7.28515625" style="430" customWidth="1"/>
    <col min="2307" max="2307" width="12.28515625" style="430" customWidth="1"/>
    <col min="2308" max="2308" width="7.28515625" style="430" customWidth="1"/>
    <col min="2309" max="2309" width="13.5703125" style="430" customWidth="1"/>
    <col min="2310" max="2310" width="7.28515625" style="430" customWidth="1"/>
    <col min="2311" max="2311" width="13.5703125" style="430" customWidth="1"/>
    <col min="2312" max="2312" width="7.28515625" style="430" customWidth="1"/>
    <col min="2313" max="2313" width="13.5703125" style="430" customWidth="1"/>
    <col min="2314" max="2558" width="10.28515625" style="430"/>
    <col min="2559" max="2559" width="5.5703125" style="430" customWidth="1"/>
    <col min="2560" max="2560" width="73.42578125" style="430" customWidth="1"/>
    <col min="2561" max="2561" width="13.28515625" style="430" customWidth="1"/>
    <col min="2562" max="2562" width="7.28515625" style="430" customWidth="1"/>
    <col min="2563" max="2563" width="12.28515625" style="430" customWidth="1"/>
    <col min="2564" max="2564" width="7.28515625" style="430" customWidth="1"/>
    <col min="2565" max="2565" width="13.5703125" style="430" customWidth="1"/>
    <col min="2566" max="2566" width="7.28515625" style="430" customWidth="1"/>
    <col min="2567" max="2567" width="13.5703125" style="430" customWidth="1"/>
    <col min="2568" max="2568" width="7.28515625" style="430" customWidth="1"/>
    <col min="2569" max="2569" width="13.5703125" style="430" customWidth="1"/>
    <col min="2570" max="2814" width="10.28515625" style="430"/>
    <col min="2815" max="2815" width="5.5703125" style="430" customWidth="1"/>
    <col min="2816" max="2816" width="73.42578125" style="430" customWidth="1"/>
    <col min="2817" max="2817" width="13.28515625" style="430" customWidth="1"/>
    <col min="2818" max="2818" width="7.28515625" style="430" customWidth="1"/>
    <col min="2819" max="2819" width="12.28515625" style="430" customWidth="1"/>
    <col min="2820" max="2820" width="7.28515625" style="430" customWidth="1"/>
    <col min="2821" max="2821" width="13.5703125" style="430" customWidth="1"/>
    <col min="2822" max="2822" width="7.28515625" style="430" customWidth="1"/>
    <col min="2823" max="2823" width="13.5703125" style="430" customWidth="1"/>
    <col min="2824" max="2824" width="7.28515625" style="430" customWidth="1"/>
    <col min="2825" max="2825" width="13.5703125" style="430" customWidth="1"/>
    <col min="2826" max="3070" width="10.28515625" style="430"/>
    <col min="3071" max="3071" width="5.5703125" style="430" customWidth="1"/>
    <col min="3072" max="3072" width="73.42578125" style="430" customWidth="1"/>
    <col min="3073" max="3073" width="13.28515625" style="430" customWidth="1"/>
    <col min="3074" max="3074" width="7.28515625" style="430" customWidth="1"/>
    <col min="3075" max="3075" width="12.28515625" style="430" customWidth="1"/>
    <col min="3076" max="3076" width="7.28515625" style="430" customWidth="1"/>
    <col min="3077" max="3077" width="13.5703125" style="430" customWidth="1"/>
    <col min="3078" max="3078" width="7.28515625" style="430" customWidth="1"/>
    <col min="3079" max="3079" width="13.5703125" style="430" customWidth="1"/>
    <col min="3080" max="3080" width="7.28515625" style="430" customWidth="1"/>
    <col min="3081" max="3081" width="13.5703125" style="430" customWidth="1"/>
    <col min="3082" max="3326" width="10.28515625" style="430"/>
    <col min="3327" max="3327" width="5.5703125" style="430" customWidth="1"/>
    <col min="3328" max="3328" width="73.42578125" style="430" customWidth="1"/>
    <col min="3329" max="3329" width="13.28515625" style="430" customWidth="1"/>
    <col min="3330" max="3330" width="7.28515625" style="430" customWidth="1"/>
    <col min="3331" max="3331" width="12.28515625" style="430" customWidth="1"/>
    <col min="3332" max="3332" width="7.28515625" style="430" customWidth="1"/>
    <col min="3333" max="3333" width="13.5703125" style="430" customWidth="1"/>
    <col min="3334" max="3334" width="7.28515625" style="430" customWidth="1"/>
    <col min="3335" max="3335" width="13.5703125" style="430" customWidth="1"/>
    <col min="3336" max="3336" width="7.28515625" style="430" customWidth="1"/>
    <col min="3337" max="3337" width="13.5703125" style="430" customWidth="1"/>
    <col min="3338" max="3582" width="10.28515625" style="430"/>
    <col min="3583" max="3583" width="5.5703125" style="430" customWidth="1"/>
    <col min="3584" max="3584" width="73.42578125" style="430" customWidth="1"/>
    <col min="3585" max="3585" width="13.28515625" style="430" customWidth="1"/>
    <col min="3586" max="3586" width="7.28515625" style="430" customWidth="1"/>
    <col min="3587" max="3587" width="12.28515625" style="430" customWidth="1"/>
    <col min="3588" max="3588" width="7.28515625" style="430" customWidth="1"/>
    <col min="3589" max="3589" width="13.5703125" style="430" customWidth="1"/>
    <col min="3590" max="3590" width="7.28515625" style="430" customWidth="1"/>
    <col min="3591" max="3591" width="13.5703125" style="430" customWidth="1"/>
    <col min="3592" max="3592" width="7.28515625" style="430" customWidth="1"/>
    <col min="3593" max="3593" width="13.5703125" style="430" customWidth="1"/>
    <col min="3594" max="3838" width="10.28515625" style="430"/>
    <col min="3839" max="3839" width="5.5703125" style="430" customWidth="1"/>
    <col min="3840" max="3840" width="73.42578125" style="430" customWidth="1"/>
    <col min="3841" max="3841" width="13.28515625" style="430" customWidth="1"/>
    <col min="3842" max="3842" width="7.28515625" style="430" customWidth="1"/>
    <col min="3843" max="3843" width="12.28515625" style="430" customWidth="1"/>
    <col min="3844" max="3844" width="7.28515625" style="430" customWidth="1"/>
    <col min="3845" max="3845" width="13.5703125" style="430" customWidth="1"/>
    <col min="3846" max="3846" width="7.28515625" style="430" customWidth="1"/>
    <col min="3847" max="3847" width="13.5703125" style="430" customWidth="1"/>
    <col min="3848" max="3848" width="7.28515625" style="430" customWidth="1"/>
    <col min="3849" max="3849" width="13.5703125" style="430" customWidth="1"/>
    <col min="3850" max="4094" width="10.28515625" style="430"/>
    <col min="4095" max="4095" width="5.5703125" style="430" customWidth="1"/>
    <col min="4096" max="4096" width="73.42578125" style="430" customWidth="1"/>
    <col min="4097" max="4097" width="13.28515625" style="430" customWidth="1"/>
    <col min="4098" max="4098" width="7.28515625" style="430" customWidth="1"/>
    <col min="4099" max="4099" width="12.28515625" style="430" customWidth="1"/>
    <col min="4100" max="4100" width="7.28515625" style="430" customWidth="1"/>
    <col min="4101" max="4101" width="13.5703125" style="430" customWidth="1"/>
    <col min="4102" max="4102" width="7.28515625" style="430" customWidth="1"/>
    <col min="4103" max="4103" width="13.5703125" style="430" customWidth="1"/>
    <col min="4104" max="4104" width="7.28515625" style="430" customWidth="1"/>
    <col min="4105" max="4105" width="13.5703125" style="430" customWidth="1"/>
    <col min="4106" max="4350" width="10.28515625" style="430"/>
    <col min="4351" max="4351" width="5.5703125" style="430" customWidth="1"/>
    <col min="4352" max="4352" width="73.42578125" style="430" customWidth="1"/>
    <col min="4353" max="4353" width="13.28515625" style="430" customWidth="1"/>
    <col min="4354" max="4354" width="7.28515625" style="430" customWidth="1"/>
    <col min="4355" max="4355" width="12.28515625" style="430" customWidth="1"/>
    <col min="4356" max="4356" width="7.28515625" style="430" customWidth="1"/>
    <col min="4357" max="4357" width="13.5703125" style="430" customWidth="1"/>
    <col min="4358" max="4358" width="7.28515625" style="430" customWidth="1"/>
    <col min="4359" max="4359" width="13.5703125" style="430" customWidth="1"/>
    <col min="4360" max="4360" width="7.28515625" style="430" customWidth="1"/>
    <col min="4361" max="4361" width="13.5703125" style="430" customWidth="1"/>
    <col min="4362" max="4606" width="10.28515625" style="430"/>
    <col min="4607" max="4607" width="5.5703125" style="430" customWidth="1"/>
    <col min="4608" max="4608" width="73.42578125" style="430" customWidth="1"/>
    <col min="4609" max="4609" width="13.28515625" style="430" customWidth="1"/>
    <col min="4610" max="4610" width="7.28515625" style="430" customWidth="1"/>
    <col min="4611" max="4611" width="12.28515625" style="430" customWidth="1"/>
    <col min="4612" max="4612" width="7.28515625" style="430" customWidth="1"/>
    <col min="4613" max="4613" width="13.5703125" style="430" customWidth="1"/>
    <col min="4614" max="4614" width="7.28515625" style="430" customWidth="1"/>
    <col min="4615" max="4615" width="13.5703125" style="430" customWidth="1"/>
    <col min="4616" max="4616" width="7.28515625" style="430" customWidth="1"/>
    <col min="4617" max="4617" width="13.5703125" style="430" customWidth="1"/>
    <col min="4618" max="4862" width="10.28515625" style="430"/>
    <col min="4863" max="4863" width="5.5703125" style="430" customWidth="1"/>
    <col min="4864" max="4864" width="73.42578125" style="430" customWidth="1"/>
    <col min="4865" max="4865" width="13.28515625" style="430" customWidth="1"/>
    <col min="4866" max="4866" width="7.28515625" style="430" customWidth="1"/>
    <col min="4867" max="4867" width="12.28515625" style="430" customWidth="1"/>
    <col min="4868" max="4868" width="7.28515625" style="430" customWidth="1"/>
    <col min="4869" max="4869" width="13.5703125" style="430" customWidth="1"/>
    <col min="4870" max="4870" width="7.28515625" style="430" customWidth="1"/>
    <col min="4871" max="4871" width="13.5703125" style="430" customWidth="1"/>
    <col min="4872" max="4872" width="7.28515625" style="430" customWidth="1"/>
    <col min="4873" max="4873" width="13.5703125" style="430" customWidth="1"/>
    <col min="4874" max="5118" width="10.28515625" style="430"/>
    <col min="5119" max="5119" width="5.5703125" style="430" customWidth="1"/>
    <col min="5120" max="5120" width="73.42578125" style="430" customWidth="1"/>
    <col min="5121" max="5121" width="13.28515625" style="430" customWidth="1"/>
    <col min="5122" max="5122" width="7.28515625" style="430" customWidth="1"/>
    <col min="5123" max="5123" width="12.28515625" style="430" customWidth="1"/>
    <col min="5124" max="5124" width="7.28515625" style="430" customWidth="1"/>
    <col min="5125" max="5125" width="13.5703125" style="430" customWidth="1"/>
    <col min="5126" max="5126" width="7.28515625" style="430" customWidth="1"/>
    <col min="5127" max="5127" width="13.5703125" style="430" customWidth="1"/>
    <col min="5128" max="5128" width="7.28515625" style="430" customWidth="1"/>
    <col min="5129" max="5129" width="13.5703125" style="430" customWidth="1"/>
    <col min="5130" max="5374" width="10.28515625" style="430"/>
    <col min="5375" max="5375" width="5.5703125" style="430" customWidth="1"/>
    <col min="5376" max="5376" width="73.42578125" style="430" customWidth="1"/>
    <col min="5377" max="5377" width="13.28515625" style="430" customWidth="1"/>
    <col min="5378" max="5378" width="7.28515625" style="430" customWidth="1"/>
    <col min="5379" max="5379" width="12.28515625" style="430" customWidth="1"/>
    <col min="5380" max="5380" width="7.28515625" style="430" customWidth="1"/>
    <col min="5381" max="5381" width="13.5703125" style="430" customWidth="1"/>
    <col min="5382" max="5382" width="7.28515625" style="430" customWidth="1"/>
    <col min="5383" max="5383" width="13.5703125" style="430" customWidth="1"/>
    <col min="5384" max="5384" width="7.28515625" style="430" customWidth="1"/>
    <col min="5385" max="5385" width="13.5703125" style="430" customWidth="1"/>
    <col min="5386" max="5630" width="10.28515625" style="430"/>
    <col min="5631" max="5631" width="5.5703125" style="430" customWidth="1"/>
    <col min="5632" max="5632" width="73.42578125" style="430" customWidth="1"/>
    <col min="5633" max="5633" width="13.28515625" style="430" customWidth="1"/>
    <col min="5634" max="5634" width="7.28515625" style="430" customWidth="1"/>
    <col min="5635" max="5635" width="12.28515625" style="430" customWidth="1"/>
    <col min="5636" max="5636" width="7.28515625" style="430" customWidth="1"/>
    <col min="5637" max="5637" width="13.5703125" style="430" customWidth="1"/>
    <col min="5638" max="5638" width="7.28515625" style="430" customWidth="1"/>
    <col min="5639" max="5639" width="13.5703125" style="430" customWidth="1"/>
    <col min="5640" max="5640" width="7.28515625" style="430" customWidth="1"/>
    <col min="5641" max="5641" width="13.5703125" style="430" customWidth="1"/>
    <col min="5642" max="5886" width="10.28515625" style="430"/>
    <col min="5887" max="5887" width="5.5703125" style="430" customWidth="1"/>
    <col min="5888" max="5888" width="73.42578125" style="430" customWidth="1"/>
    <col min="5889" max="5889" width="13.28515625" style="430" customWidth="1"/>
    <col min="5890" max="5890" width="7.28515625" style="430" customWidth="1"/>
    <col min="5891" max="5891" width="12.28515625" style="430" customWidth="1"/>
    <col min="5892" max="5892" width="7.28515625" style="430" customWidth="1"/>
    <col min="5893" max="5893" width="13.5703125" style="430" customWidth="1"/>
    <col min="5894" max="5894" width="7.28515625" style="430" customWidth="1"/>
    <col min="5895" max="5895" width="13.5703125" style="430" customWidth="1"/>
    <col min="5896" max="5896" width="7.28515625" style="430" customWidth="1"/>
    <col min="5897" max="5897" width="13.5703125" style="430" customWidth="1"/>
    <col min="5898" max="6142" width="10.28515625" style="430"/>
    <col min="6143" max="6143" width="5.5703125" style="430" customWidth="1"/>
    <col min="6144" max="6144" width="73.42578125" style="430" customWidth="1"/>
    <col min="6145" max="6145" width="13.28515625" style="430" customWidth="1"/>
    <col min="6146" max="6146" width="7.28515625" style="430" customWidth="1"/>
    <col min="6147" max="6147" width="12.28515625" style="430" customWidth="1"/>
    <col min="6148" max="6148" width="7.28515625" style="430" customWidth="1"/>
    <col min="6149" max="6149" width="13.5703125" style="430" customWidth="1"/>
    <col min="6150" max="6150" width="7.28515625" style="430" customWidth="1"/>
    <col min="6151" max="6151" width="13.5703125" style="430" customWidth="1"/>
    <col min="6152" max="6152" width="7.28515625" style="430" customWidth="1"/>
    <col min="6153" max="6153" width="13.5703125" style="430" customWidth="1"/>
    <col min="6154" max="6398" width="10.28515625" style="430"/>
    <col min="6399" max="6399" width="5.5703125" style="430" customWidth="1"/>
    <col min="6400" max="6400" width="73.42578125" style="430" customWidth="1"/>
    <col min="6401" max="6401" width="13.28515625" style="430" customWidth="1"/>
    <col min="6402" max="6402" width="7.28515625" style="430" customWidth="1"/>
    <col min="6403" max="6403" width="12.28515625" style="430" customWidth="1"/>
    <col min="6404" max="6404" width="7.28515625" style="430" customWidth="1"/>
    <col min="6405" max="6405" width="13.5703125" style="430" customWidth="1"/>
    <col min="6406" max="6406" width="7.28515625" style="430" customWidth="1"/>
    <col min="6407" max="6407" width="13.5703125" style="430" customWidth="1"/>
    <col min="6408" max="6408" width="7.28515625" style="430" customWidth="1"/>
    <col min="6409" max="6409" width="13.5703125" style="430" customWidth="1"/>
    <col min="6410" max="6654" width="10.28515625" style="430"/>
    <col min="6655" max="6655" width="5.5703125" style="430" customWidth="1"/>
    <col min="6656" max="6656" width="73.42578125" style="430" customWidth="1"/>
    <col min="6657" max="6657" width="13.28515625" style="430" customWidth="1"/>
    <col min="6658" max="6658" width="7.28515625" style="430" customWidth="1"/>
    <col min="6659" max="6659" width="12.28515625" style="430" customWidth="1"/>
    <col min="6660" max="6660" width="7.28515625" style="430" customWidth="1"/>
    <col min="6661" max="6661" width="13.5703125" style="430" customWidth="1"/>
    <col min="6662" max="6662" width="7.28515625" style="430" customWidth="1"/>
    <col min="6663" max="6663" width="13.5703125" style="430" customWidth="1"/>
    <col min="6664" max="6664" width="7.28515625" style="430" customWidth="1"/>
    <col min="6665" max="6665" width="13.5703125" style="430" customWidth="1"/>
    <col min="6666" max="6910" width="10.28515625" style="430"/>
    <col min="6911" max="6911" width="5.5703125" style="430" customWidth="1"/>
    <col min="6912" max="6912" width="73.42578125" style="430" customWidth="1"/>
    <col min="6913" max="6913" width="13.28515625" style="430" customWidth="1"/>
    <col min="6914" max="6914" width="7.28515625" style="430" customWidth="1"/>
    <col min="6915" max="6915" width="12.28515625" style="430" customWidth="1"/>
    <col min="6916" max="6916" width="7.28515625" style="430" customWidth="1"/>
    <col min="6917" max="6917" width="13.5703125" style="430" customWidth="1"/>
    <col min="6918" max="6918" width="7.28515625" style="430" customWidth="1"/>
    <col min="6919" max="6919" width="13.5703125" style="430" customWidth="1"/>
    <col min="6920" max="6920" width="7.28515625" style="430" customWidth="1"/>
    <col min="6921" max="6921" width="13.5703125" style="430" customWidth="1"/>
    <col min="6922" max="7166" width="10.28515625" style="430"/>
    <col min="7167" max="7167" width="5.5703125" style="430" customWidth="1"/>
    <col min="7168" max="7168" width="73.42578125" style="430" customWidth="1"/>
    <col min="7169" max="7169" width="13.28515625" style="430" customWidth="1"/>
    <col min="7170" max="7170" width="7.28515625" style="430" customWidth="1"/>
    <col min="7171" max="7171" width="12.28515625" style="430" customWidth="1"/>
    <col min="7172" max="7172" width="7.28515625" style="430" customWidth="1"/>
    <col min="7173" max="7173" width="13.5703125" style="430" customWidth="1"/>
    <col min="7174" max="7174" width="7.28515625" style="430" customWidth="1"/>
    <col min="7175" max="7175" width="13.5703125" style="430" customWidth="1"/>
    <col min="7176" max="7176" width="7.28515625" style="430" customWidth="1"/>
    <col min="7177" max="7177" width="13.5703125" style="430" customWidth="1"/>
    <col min="7178" max="7422" width="10.28515625" style="430"/>
    <col min="7423" max="7423" width="5.5703125" style="430" customWidth="1"/>
    <col min="7424" max="7424" width="73.42578125" style="430" customWidth="1"/>
    <col min="7425" max="7425" width="13.28515625" style="430" customWidth="1"/>
    <col min="7426" max="7426" width="7.28515625" style="430" customWidth="1"/>
    <col min="7427" max="7427" width="12.28515625" style="430" customWidth="1"/>
    <col min="7428" max="7428" width="7.28515625" style="430" customWidth="1"/>
    <col min="7429" max="7429" width="13.5703125" style="430" customWidth="1"/>
    <col min="7430" max="7430" width="7.28515625" style="430" customWidth="1"/>
    <col min="7431" max="7431" width="13.5703125" style="430" customWidth="1"/>
    <col min="7432" max="7432" width="7.28515625" style="430" customWidth="1"/>
    <col min="7433" max="7433" width="13.5703125" style="430" customWidth="1"/>
    <col min="7434" max="7678" width="10.28515625" style="430"/>
    <col min="7679" max="7679" width="5.5703125" style="430" customWidth="1"/>
    <col min="7680" max="7680" width="73.42578125" style="430" customWidth="1"/>
    <col min="7681" max="7681" width="13.28515625" style="430" customWidth="1"/>
    <col min="7682" max="7682" width="7.28515625" style="430" customWidth="1"/>
    <col min="7683" max="7683" width="12.28515625" style="430" customWidth="1"/>
    <col min="7684" max="7684" width="7.28515625" style="430" customWidth="1"/>
    <col min="7685" max="7685" width="13.5703125" style="430" customWidth="1"/>
    <col min="7686" max="7686" width="7.28515625" style="430" customWidth="1"/>
    <col min="7687" max="7687" width="13.5703125" style="430" customWidth="1"/>
    <col min="7688" max="7688" width="7.28515625" style="430" customWidth="1"/>
    <col min="7689" max="7689" width="13.5703125" style="430" customWidth="1"/>
    <col min="7690" max="7934" width="10.28515625" style="430"/>
    <col min="7935" max="7935" width="5.5703125" style="430" customWidth="1"/>
    <col min="7936" max="7936" width="73.42578125" style="430" customWidth="1"/>
    <col min="7937" max="7937" width="13.28515625" style="430" customWidth="1"/>
    <col min="7938" max="7938" width="7.28515625" style="430" customWidth="1"/>
    <col min="7939" max="7939" width="12.28515625" style="430" customWidth="1"/>
    <col min="7940" max="7940" width="7.28515625" style="430" customWidth="1"/>
    <col min="7941" max="7941" width="13.5703125" style="430" customWidth="1"/>
    <col min="7942" max="7942" width="7.28515625" style="430" customWidth="1"/>
    <col min="7943" max="7943" width="13.5703125" style="430" customWidth="1"/>
    <col min="7944" max="7944" width="7.28515625" style="430" customWidth="1"/>
    <col min="7945" max="7945" width="13.5703125" style="430" customWidth="1"/>
    <col min="7946" max="8190" width="10.28515625" style="430"/>
    <col min="8191" max="8191" width="5.5703125" style="430" customWidth="1"/>
    <col min="8192" max="8192" width="73.42578125" style="430" customWidth="1"/>
    <col min="8193" max="8193" width="13.28515625" style="430" customWidth="1"/>
    <col min="8194" max="8194" width="7.28515625" style="430" customWidth="1"/>
    <col min="8195" max="8195" width="12.28515625" style="430" customWidth="1"/>
    <col min="8196" max="8196" width="7.28515625" style="430" customWidth="1"/>
    <col min="8197" max="8197" width="13.5703125" style="430" customWidth="1"/>
    <col min="8198" max="8198" width="7.28515625" style="430" customWidth="1"/>
    <col min="8199" max="8199" width="13.5703125" style="430" customWidth="1"/>
    <col min="8200" max="8200" width="7.28515625" style="430" customWidth="1"/>
    <col min="8201" max="8201" width="13.5703125" style="430" customWidth="1"/>
    <col min="8202" max="8446" width="10.28515625" style="430"/>
    <col min="8447" max="8447" width="5.5703125" style="430" customWidth="1"/>
    <col min="8448" max="8448" width="73.42578125" style="430" customWidth="1"/>
    <col min="8449" max="8449" width="13.28515625" style="430" customWidth="1"/>
    <col min="8450" max="8450" width="7.28515625" style="430" customWidth="1"/>
    <col min="8451" max="8451" width="12.28515625" style="430" customWidth="1"/>
    <col min="8452" max="8452" width="7.28515625" style="430" customWidth="1"/>
    <col min="8453" max="8453" width="13.5703125" style="430" customWidth="1"/>
    <col min="8454" max="8454" width="7.28515625" style="430" customWidth="1"/>
    <col min="8455" max="8455" width="13.5703125" style="430" customWidth="1"/>
    <col min="8456" max="8456" width="7.28515625" style="430" customWidth="1"/>
    <col min="8457" max="8457" width="13.5703125" style="430" customWidth="1"/>
    <col min="8458" max="8702" width="10.28515625" style="430"/>
    <col min="8703" max="8703" width="5.5703125" style="430" customWidth="1"/>
    <col min="8704" max="8704" width="73.42578125" style="430" customWidth="1"/>
    <col min="8705" max="8705" width="13.28515625" style="430" customWidth="1"/>
    <col min="8706" max="8706" width="7.28515625" style="430" customWidth="1"/>
    <col min="8707" max="8707" width="12.28515625" style="430" customWidth="1"/>
    <col min="8708" max="8708" width="7.28515625" style="430" customWidth="1"/>
    <col min="8709" max="8709" width="13.5703125" style="430" customWidth="1"/>
    <col min="8710" max="8710" width="7.28515625" style="430" customWidth="1"/>
    <col min="8711" max="8711" width="13.5703125" style="430" customWidth="1"/>
    <col min="8712" max="8712" width="7.28515625" style="430" customWidth="1"/>
    <col min="8713" max="8713" width="13.5703125" style="430" customWidth="1"/>
    <col min="8714" max="8958" width="10.28515625" style="430"/>
    <col min="8959" max="8959" width="5.5703125" style="430" customWidth="1"/>
    <col min="8960" max="8960" width="73.42578125" style="430" customWidth="1"/>
    <col min="8961" max="8961" width="13.28515625" style="430" customWidth="1"/>
    <col min="8962" max="8962" width="7.28515625" style="430" customWidth="1"/>
    <col min="8963" max="8963" width="12.28515625" style="430" customWidth="1"/>
    <col min="8964" max="8964" width="7.28515625" style="430" customWidth="1"/>
    <col min="8965" max="8965" width="13.5703125" style="430" customWidth="1"/>
    <col min="8966" max="8966" width="7.28515625" style="430" customWidth="1"/>
    <col min="8967" max="8967" width="13.5703125" style="430" customWidth="1"/>
    <col min="8968" max="8968" width="7.28515625" style="430" customWidth="1"/>
    <col min="8969" max="8969" width="13.5703125" style="430" customWidth="1"/>
    <col min="8970" max="9214" width="10.28515625" style="430"/>
    <col min="9215" max="9215" width="5.5703125" style="430" customWidth="1"/>
    <col min="9216" max="9216" width="73.42578125" style="430" customWidth="1"/>
    <col min="9217" max="9217" width="13.28515625" style="430" customWidth="1"/>
    <col min="9218" max="9218" width="7.28515625" style="430" customWidth="1"/>
    <col min="9219" max="9219" width="12.28515625" style="430" customWidth="1"/>
    <col min="9220" max="9220" width="7.28515625" style="430" customWidth="1"/>
    <col min="9221" max="9221" width="13.5703125" style="430" customWidth="1"/>
    <col min="9222" max="9222" width="7.28515625" style="430" customWidth="1"/>
    <col min="9223" max="9223" width="13.5703125" style="430" customWidth="1"/>
    <col min="9224" max="9224" width="7.28515625" style="430" customWidth="1"/>
    <col min="9225" max="9225" width="13.5703125" style="430" customWidth="1"/>
    <col min="9226" max="9470" width="10.28515625" style="430"/>
    <col min="9471" max="9471" width="5.5703125" style="430" customWidth="1"/>
    <col min="9472" max="9472" width="73.42578125" style="430" customWidth="1"/>
    <col min="9473" max="9473" width="13.28515625" style="430" customWidth="1"/>
    <col min="9474" max="9474" width="7.28515625" style="430" customWidth="1"/>
    <col min="9475" max="9475" width="12.28515625" style="430" customWidth="1"/>
    <col min="9476" max="9476" width="7.28515625" style="430" customWidth="1"/>
    <col min="9477" max="9477" width="13.5703125" style="430" customWidth="1"/>
    <col min="9478" max="9478" width="7.28515625" style="430" customWidth="1"/>
    <col min="9479" max="9479" width="13.5703125" style="430" customWidth="1"/>
    <col min="9480" max="9480" width="7.28515625" style="430" customWidth="1"/>
    <col min="9481" max="9481" width="13.5703125" style="430" customWidth="1"/>
    <col min="9482" max="9726" width="10.28515625" style="430"/>
    <col min="9727" max="9727" width="5.5703125" style="430" customWidth="1"/>
    <col min="9728" max="9728" width="73.42578125" style="430" customWidth="1"/>
    <col min="9729" max="9729" width="13.28515625" style="430" customWidth="1"/>
    <col min="9730" max="9730" width="7.28515625" style="430" customWidth="1"/>
    <col min="9731" max="9731" width="12.28515625" style="430" customWidth="1"/>
    <col min="9732" max="9732" width="7.28515625" style="430" customWidth="1"/>
    <col min="9733" max="9733" width="13.5703125" style="430" customWidth="1"/>
    <col min="9734" max="9734" width="7.28515625" style="430" customWidth="1"/>
    <col min="9735" max="9735" width="13.5703125" style="430" customWidth="1"/>
    <col min="9736" max="9736" width="7.28515625" style="430" customWidth="1"/>
    <col min="9737" max="9737" width="13.5703125" style="430" customWidth="1"/>
    <col min="9738" max="9982" width="10.28515625" style="430"/>
    <col min="9983" max="9983" width="5.5703125" style="430" customWidth="1"/>
    <col min="9984" max="9984" width="73.42578125" style="430" customWidth="1"/>
    <col min="9985" max="9985" width="13.28515625" style="430" customWidth="1"/>
    <col min="9986" max="9986" width="7.28515625" style="430" customWidth="1"/>
    <col min="9987" max="9987" width="12.28515625" style="430" customWidth="1"/>
    <col min="9988" max="9988" width="7.28515625" style="430" customWidth="1"/>
    <col min="9989" max="9989" width="13.5703125" style="430" customWidth="1"/>
    <col min="9990" max="9990" width="7.28515625" style="430" customWidth="1"/>
    <col min="9991" max="9991" width="13.5703125" style="430" customWidth="1"/>
    <col min="9992" max="9992" width="7.28515625" style="430" customWidth="1"/>
    <col min="9993" max="9993" width="13.5703125" style="430" customWidth="1"/>
    <col min="9994" max="10238" width="10.28515625" style="430"/>
    <col min="10239" max="10239" width="5.5703125" style="430" customWidth="1"/>
    <col min="10240" max="10240" width="73.42578125" style="430" customWidth="1"/>
    <col min="10241" max="10241" width="13.28515625" style="430" customWidth="1"/>
    <col min="10242" max="10242" width="7.28515625" style="430" customWidth="1"/>
    <col min="10243" max="10243" width="12.28515625" style="430" customWidth="1"/>
    <col min="10244" max="10244" width="7.28515625" style="430" customWidth="1"/>
    <col min="10245" max="10245" width="13.5703125" style="430" customWidth="1"/>
    <col min="10246" max="10246" width="7.28515625" style="430" customWidth="1"/>
    <col min="10247" max="10247" width="13.5703125" style="430" customWidth="1"/>
    <col min="10248" max="10248" width="7.28515625" style="430" customWidth="1"/>
    <col min="10249" max="10249" width="13.5703125" style="430" customWidth="1"/>
    <col min="10250" max="10494" width="10.28515625" style="430"/>
    <col min="10495" max="10495" width="5.5703125" style="430" customWidth="1"/>
    <col min="10496" max="10496" width="73.42578125" style="430" customWidth="1"/>
    <col min="10497" max="10497" width="13.28515625" style="430" customWidth="1"/>
    <col min="10498" max="10498" width="7.28515625" style="430" customWidth="1"/>
    <col min="10499" max="10499" width="12.28515625" style="430" customWidth="1"/>
    <col min="10500" max="10500" width="7.28515625" style="430" customWidth="1"/>
    <col min="10501" max="10501" width="13.5703125" style="430" customWidth="1"/>
    <col min="10502" max="10502" width="7.28515625" style="430" customWidth="1"/>
    <col min="10503" max="10503" width="13.5703125" style="430" customWidth="1"/>
    <col min="10504" max="10504" width="7.28515625" style="430" customWidth="1"/>
    <col min="10505" max="10505" width="13.5703125" style="430" customWidth="1"/>
    <col min="10506" max="10750" width="10.28515625" style="430"/>
    <col min="10751" max="10751" width="5.5703125" style="430" customWidth="1"/>
    <col min="10752" max="10752" width="73.42578125" style="430" customWidth="1"/>
    <col min="10753" max="10753" width="13.28515625" style="430" customWidth="1"/>
    <col min="10754" max="10754" width="7.28515625" style="430" customWidth="1"/>
    <col min="10755" max="10755" width="12.28515625" style="430" customWidth="1"/>
    <col min="10756" max="10756" width="7.28515625" style="430" customWidth="1"/>
    <col min="10757" max="10757" width="13.5703125" style="430" customWidth="1"/>
    <col min="10758" max="10758" width="7.28515625" style="430" customWidth="1"/>
    <col min="10759" max="10759" width="13.5703125" style="430" customWidth="1"/>
    <col min="10760" max="10760" width="7.28515625" style="430" customWidth="1"/>
    <col min="10761" max="10761" width="13.5703125" style="430" customWidth="1"/>
    <col min="10762" max="11006" width="10.28515625" style="430"/>
    <col min="11007" max="11007" width="5.5703125" style="430" customWidth="1"/>
    <col min="11008" max="11008" width="73.42578125" style="430" customWidth="1"/>
    <col min="11009" max="11009" width="13.28515625" style="430" customWidth="1"/>
    <col min="11010" max="11010" width="7.28515625" style="430" customWidth="1"/>
    <col min="11011" max="11011" width="12.28515625" style="430" customWidth="1"/>
    <col min="11012" max="11012" width="7.28515625" style="430" customWidth="1"/>
    <col min="11013" max="11013" width="13.5703125" style="430" customWidth="1"/>
    <col min="11014" max="11014" width="7.28515625" style="430" customWidth="1"/>
    <col min="11015" max="11015" width="13.5703125" style="430" customWidth="1"/>
    <col min="11016" max="11016" width="7.28515625" style="430" customWidth="1"/>
    <col min="11017" max="11017" width="13.5703125" style="430" customWidth="1"/>
    <col min="11018" max="11262" width="10.28515625" style="430"/>
    <col min="11263" max="11263" width="5.5703125" style="430" customWidth="1"/>
    <col min="11264" max="11264" width="73.42578125" style="430" customWidth="1"/>
    <col min="11265" max="11265" width="13.28515625" style="430" customWidth="1"/>
    <col min="11266" max="11266" width="7.28515625" style="430" customWidth="1"/>
    <col min="11267" max="11267" width="12.28515625" style="430" customWidth="1"/>
    <col min="11268" max="11268" width="7.28515625" style="430" customWidth="1"/>
    <col min="11269" max="11269" width="13.5703125" style="430" customWidth="1"/>
    <col min="11270" max="11270" width="7.28515625" style="430" customWidth="1"/>
    <col min="11271" max="11271" width="13.5703125" style="430" customWidth="1"/>
    <col min="11272" max="11272" width="7.28515625" style="430" customWidth="1"/>
    <col min="11273" max="11273" width="13.5703125" style="430" customWidth="1"/>
    <col min="11274" max="11518" width="10.28515625" style="430"/>
    <col min="11519" max="11519" width="5.5703125" style="430" customWidth="1"/>
    <col min="11520" max="11520" width="73.42578125" style="430" customWidth="1"/>
    <col min="11521" max="11521" width="13.28515625" style="430" customWidth="1"/>
    <col min="11522" max="11522" width="7.28515625" style="430" customWidth="1"/>
    <col min="11523" max="11523" width="12.28515625" style="430" customWidth="1"/>
    <col min="11524" max="11524" width="7.28515625" style="430" customWidth="1"/>
    <col min="11525" max="11525" width="13.5703125" style="430" customWidth="1"/>
    <col min="11526" max="11526" width="7.28515625" style="430" customWidth="1"/>
    <col min="11527" max="11527" width="13.5703125" style="430" customWidth="1"/>
    <col min="11528" max="11528" width="7.28515625" style="430" customWidth="1"/>
    <col min="11529" max="11529" width="13.5703125" style="430" customWidth="1"/>
    <col min="11530" max="11774" width="10.28515625" style="430"/>
    <col min="11775" max="11775" width="5.5703125" style="430" customWidth="1"/>
    <col min="11776" max="11776" width="73.42578125" style="430" customWidth="1"/>
    <col min="11777" max="11777" width="13.28515625" style="430" customWidth="1"/>
    <col min="11778" max="11778" width="7.28515625" style="430" customWidth="1"/>
    <col min="11779" max="11779" width="12.28515625" style="430" customWidth="1"/>
    <col min="11780" max="11780" width="7.28515625" style="430" customWidth="1"/>
    <col min="11781" max="11781" width="13.5703125" style="430" customWidth="1"/>
    <col min="11782" max="11782" width="7.28515625" style="430" customWidth="1"/>
    <col min="11783" max="11783" width="13.5703125" style="430" customWidth="1"/>
    <col min="11784" max="11784" width="7.28515625" style="430" customWidth="1"/>
    <col min="11785" max="11785" width="13.5703125" style="430" customWidth="1"/>
    <col min="11786" max="12030" width="10.28515625" style="430"/>
    <col min="12031" max="12031" width="5.5703125" style="430" customWidth="1"/>
    <col min="12032" max="12032" width="73.42578125" style="430" customWidth="1"/>
    <col min="12033" max="12033" width="13.28515625" style="430" customWidth="1"/>
    <col min="12034" max="12034" width="7.28515625" style="430" customWidth="1"/>
    <col min="12035" max="12035" width="12.28515625" style="430" customWidth="1"/>
    <col min="12036" max="12036" width="7.28515625" style="430" customWidth="1"/>
    <col min="12037" max="12037" width="13.5703125" style="430" customWidth="1"/>
    <col min="12038" max="12038" width="7.28515625" style="430" customWidth="1"/>
    <col min="12039" max="12039" width="13.5703125" style="430" customWidth="1"/>
    <col min="12040" max="12040" width="7.28515625" style="430" customWidth="1"/>
    <col min="12041" max="12041" width="13.5703125" style="430" customWidth="1"/>
    <col min="12042" max="12286" width="10.28515625" style="430"/>
    <col min="12287" max="12287" width="5.5703125" style="430" customWidth="1"/>
    <col min="12288" max="12288" width="73.42578125" style="430" customWidth="1"/>
    <col min="12289" max="12289" width="13.28515625" style="430" customWidth="1"/>
    <col min="12290" max="12290" width="7.28515625" style="430" customWidth="1"/>
    <col min="12291" max="12291" width="12.28515625" style="430" customWidth="1"/>
    <col min="12292" max="12292" width="7.28515625" style="430" customWidth="1"/>
    <col min="12293" max="12293" width="13.5703125" style="430" customWidth="1"/>
    <col min="12294" max="12294" width="7.28515625" style="430" customWidth="1"/>
    <col min="12295" max="12295" width="13.5703125" style="430" customWidth="1"/>
    <col min="12296" max="12296" width="7.28515625" style="430" customWidth="1"/>
    <col min="12297" max="12297" width="13.5703125" style="430" customWidth="1"/>
    <col min="12298" max="12542" width="10.28515625" style="430"/>
    <col min="12543" max="12543" width="5.5703125" style="430" customWidth="1"/>
    <col min="12544" max="12544" width="73.42578125" style="430" customWidth="1"/>
    <col min="12545" max="12545" width="13.28515625" style="430" customWidth="1"/>
    <col min="12546" max="12546" width="7.28515625" style="430" customWidth="1"/>
    <col min="12547" max="12547" width="12.28515625" style="430" customWidth="1"/>
    <col min="12548" max="12548" width="7.28515625" style="430" customWidth="1"/>
    <col min="12549" max="12549" width="13.5703125" style="430" customWidth="1"/>
    <col min="12550" max="12550" width="7.28515625" style="430" customWidth="1"/>
    <col min="12551" max="12551" width="13.5703125" style="430" customWidth="1"/>
    <col min="12552" max="12552" width="7.28515625" style="430" customWidth="1"/>
    <col min="12553" max="12553" width="13.5703125" style="430" customWidth="1"/>
    <col min="12554" max="12798" width="10.28515625" style="430"/>
    <col min="12799" max="12799" width="5.5703125" style="430" customWidth="1"/>
    <col min="12800" max="12800" width="73.42578125" style="430" customWidth="1"/>
    <col min="12801" max="12801" width="13.28515625" style="430" customWidth="1"/>
    <col min="12802" max="12802" width="7.28515625" style="430" customWidth="1"/>
    <col min="12803" max="12803" width="12.28515625" style="430" customWidth="1"/>
    <col min="12804" max="12804" width="7.28515625" style="430" customWidth="1"/>
    <col min="12805" max="12805" width="13.5703125" style="430" customWidth="1"/>
    <col min="12806" max="12806" width="7.28515625" style="430" customWidth="1"/>
    <col min="12807" max="12807" width="13.5703125" style="430" customWidth="1"/>
    <col min="12808" max="12808" width="7.28515625" style="430" customWidth="1"/>
    <col min="12809" max="12809" width="13.5703125" style="430" customWidth="1"/>
    <col min="12810" max="13054" width="10.28515625" style="430"/>
    <col min="13055" max="13055" width="5.5703125" style="430" customWidth="1"/>
    <col min="13056" max="13056" width="73.42578125" style="430" customWidth="1"/>
    <col min="13057" max="13057" width="13.28515625" style="430" customWidth="1"/>
    <col min="13058" max="13058" width="7.28515625" style="430" customWidth="1"/>
    <col min="13059" max="13059" width="12.28515625" style="430" customWidth="1"/>
    <col min="13060" max="13060" width="7.28515625" style="430" customWidth="1"/>
    <col min="13061" max="13061" width="13.5703125" style="430" customWidth="1"/>
    <col min="13062" max="13062" width="7.28515625" style="430" customWidth="1"/>
    <col min="13063" max="13063" width="13.5703125" style="430" customWidth="1"/>
    <col min="13064" max="13064" width="7.28515625" style="430" customWidth="1"/>
    <col min="13065" max="13065" width="13.5703125" style="430" customWidth="1"/>
    <col min="13066" max="13310" width="10.28515625" style="430"/>
    <col min="13311" max="13311" width="5.5703125" style="430" customWidth="1"/>
    <col min="13312" max="13312" width="73.42578125" style="430" customWidth="1"/>
    <col min="13313" max="13313" width="13.28515625" style="430" customWidth="1"/>
    <col min="13314" max="13314" width="7.28515625" style="430" customWidth="1"/>
    <col min="13315" max="13315" width="12.28515625" style="430" customWidth="1"/>
    <col min="13316" max="13316" width="7.28515625" style="430" customWidth="1"/>
    <col min="13317" max="13317" width="13.5703125" style="430" customWidth="1"/>
    <col min="13318" max="13318" width="7.28515625" style="430" customWidth="1"/>
    <col min="13319" max="13319" width="13.5703125" style="430" customWidth="1"/>
    <col min="13320" max="13320" width="7.28515625" style="430" customWidth="1"/>
    <col min="13321" max="13321" width="13.5703125" style="430" customWidth="1"/>
    <col min="13322" max="13566" width="10.28515625" style="430"/>
    <col min="13567" max="13567" width="5.5703125" style="430" customWidth="1"/>
    <col min="13568" max="13568" width="73.42578125" style="430" customWidth="1"/>
    <col min="13569" max="13569" width="13.28515625" style="430" customWidth="1"/>
    <col min="13570" max="13570" width="7.28515625" style="430" customWidth="1"/>
    <col min="13571" max="13571" width="12.28515625" style="430" customWidth="1"/>
    <col min="13572" max="13572" width="7.28515625" style="430" customWidth="1"/>
    <col min="13573" max="13573" width="13.5703125" style="430" customWidth="1"/>
    <col min="13574" max="13574" width="7.28515625" style="430" customWidth="1"/>
    <col min="13575" max="13575" width="13.5703125" style="430" customWidth="1"/>
    <col min="13576" max="13576" width="7.28515625" style="430" customWidth="1"/>
    <col min="13577" max="13577" width="13.5703125" style="430" customWidth="1"/>
    <col min="13578" max="13822" width="10.28515625" style="430"/>
    <col min="13823" max="13823" width="5.5703125" style="430" customWidth="1"/>
    <col min="13824" max="13824" width="73.42578125" style="430" customWidth="1"/>
    <col min="13825" max="13825" width="13.28515625" style="430" customWidth="1"/>
    <col min="13826" max="13826" width="7.28515625" style="430" customWidth="1"/>
    <col min="13827" max="13827" width="12.28515625" style="430" customWidth="1"/>
    <col min="13828" max="13828" width="7.28515625" style="430" customWidth="1"/>
    <col min="13829" max="13829" width="13.5703125" style="430" customWidth="1"/>
    <col min="13830" max="13830" width="7.28515625" style="430" customWidth="1"/>
    <col min="13831" max="13831" width="13.5703125" style="430" customWidth="1"/>
    <col min="13832" max="13832" width="7.28515625" style="430" customWidth="1"/>
    <col min="13833" max="13833" width="13.5703125" style="430" customWidth="1"/>
    <col min="13834" max="14078" width="10.28515625" style="430"/>
    <col min="14079" max="14079" width="5.5703125" style="430" customWidth="1"/>
    <col min="14080" max="14080" width="73.42578125" style="430" customWidth="1"/>
    <col min="14081" max="14081" width="13.28515625" style="430" customWidth="1"/>
    <col min="14082" max="14082" width="7.28515625" style="430" customWidth="1"/>
    <col min="14083" max="14083" width="12.28515625" style="430" customWidth="1"/>
    <col min="14084" max="14084" width="7.28515625" style="430" customWidth="1"/>
    <col min="14085" max="14085" width="13.5703125" style="430" customWidth="1"/>
    <col min="14086" max="14086" width="7.28515625" style="430" customWidth="1"/>
    <col min="14087" max="14087" width="13.5703125" style="430" customWidth="1"/>
    <col min="14088" max="14088" width="7.28515625" style="430" customWidth="1"/>
    <col min="14089" max="14089" width="13.5703125" style="430" customWidth="1"/>
    <col min="14090" max="14334" width="10.28515625" style="430"/>
    <col min="14335" max="14335" width="5.5703125" style="430" customWidth="1"/>
    <col min="14336" max="14336" width="73.42578125" style="430" customWidth="1"/>
    <col min="14337" max="14337" width="13.28515625" style="430" customWidth="1"/>
    <col min="14338" max="14338" width="7.28515625" style="430" customWidth="1"/>
    <col min="14339" max="14339" width="12.28515625" style="430" customWidth="1"/>
    <col min="14340" max="14340" width="7.28515625" style="430" customWidth="1"/>
    <col min="14341" max="14341" width="13.5703125" style="430" customWidth="1"/>
    <col min="14342" max="14342" width="7.28515625" style="430" customWidth="1"/>
    <col min="14343" max="14343" width="13.5703125" style="430" customWidth="1"/>
    <col min="14344" max="14344" width="7.28515625" style="430" customWidth="1"/>
    <col min="14345" max="14345" width="13.5703125" style="430" customWidth="1"/>
    <col min="14346" max="14590" width="10.28515625" style="430"/>
    <col min="14591" max="14591" width="5.5703125" style="430" customWidth="1"/>
    <col min="14592" max="14592" width="73.42578125" style="430" customWidth="1"/>
    <col min="14593" max="14593" width="13.28515625" style="430" customWidth="1"/>
    <col min="14594" max="14594" width="7.28515625" style="430" customWidth="1"/>
    <col min="14595" max="14595" width="12.28515625" style="430" customWidth="1"/>
    <col min="14596" max="14596" width="7.28515625" style="430" customWidth="1"/>
    <col min="14597" max="14597" width="13.5703125" style="430" customWidth="1"/>
    <col min="14598" max="14598" width="7.28515625" style="430" customWidth="1"/>
    <col min="14599" max="14599" width="13.5703125" style="430" customWidth="1"/>
    <col min="14600" max="14600" width="7.28515625" style="430" customWidth="1"/>
    <col min="14601" max="14601" width="13.5703125" style="430" customWidth="1"/>
    <col min="14602" max="14846" width="10.28515625" style="430"/>
    <col min="14847" max="14847" width="5.5703125" style="430" customWidth="1"/>
    <col min="14848" max="14848" width="73.42578125" style="430" customWidth="1"/>
    <col min="14849" max="14849" width="13.28515625" style="430" customWidth="1"/>
    <col min="14850" max="14850" width="7.28515625" style="430" customWidth="1"/>
    <col min="14851" max="14851" width="12.28515625" style="430" customWidth="1"/>
    <col min="14852" max="14852" width="7.28515625" style="430" customWidth="1"/>
    <col min="14853" max="14853" width="13.5703125" style="430" customWidth="1"/>
    <col min="14854" max="14854" width="7.28515625" style="430" customWidth="1"/>
    <col min="14855" max="14855" width="13.5703125" style="430" customWidth="1"/>
    <col min="14856" max="14856" width="7.28515625" style="430" customWidth="1"/>
    <col min="14857" max="14857" width="13.5703125" style="430" customWidth="1"/>
    <col min="14858" max="15102" width="10.28515625" style="430"/>
    <col min="15103" max="15103" width="5.5703125" style="430" customWidth="1"/>
    <col min="15104" max="15104" width="73.42578125" style="430" customWidth="1"/>
    <col min="15105" max="15105" width="13.28515625" style="430" customWidth="1"/>
    <col min="15106" max="15106" width="7.28515625" style="430" customWidth="1"/>
    <col min="15107" max="15107" width="12.28515625" style="430" customWidth="1"/>
    <col min="15108" max="15108" width="7.28515625" style="430" customWidth="1"/>
    <col min="15109" max="15109" width="13.5703125" style="430" customWidth="1"/>
    <col min="15110" max="15110" width="7.28515625" style="430" customWidth="1"/>
    <col min="15111" max="15111" width="13.5703125" style="430" customWidth="1"/>
    <col min="15112" max="15112" width="7.28515625" style="430" customWidth="1"/>
    <col min="15113" max="15113" width="13.5703125" style="430" customWidth="1"/>
    <col min="15114" max="15358" width="10.28515625" style="430"/>
    <col min="15359" max="15359" width="5.5703125" style="430" customWidth="1"/>
    <col min="15360" max="15360" width="73.42578125" style="430" customWidth="1"/>
    <col min="15361" max="15361" width="13.28515625" style="430" customWidth="1"/>
    <col min="15362" max="15362" width="7.28515625" style="430" customWidth="1"/>
    <col min="15363" max="15363" width="12.28515625" style="430" customWidth="1"/>
    <col min="15364" max="15364" width="7.28515625" style="430" customWidth="1"/>
    <col min="15365" max="15365" width="13.5703125" style="430" customWidth="1"/>
    <col min="15366" max="15366" width="7.28515625" style="430" customWidth="1"/>
    <col min="15367" max="15367" width="13.5703125" style="430" customWidth="1"/>
    <col min="15368" max="15368" width="7.28515625" style="430" customWidth="1"/>
    <col min="15369" max="15369" width="13.5703125" style="430" customWidth="1"/>
    <col min="15370" max="15614" width="10.28515625" style="430"/>
    <col min="15615" max="15615" width="5.5703125" style="430" customWidth="1"/>
    <col min="15616" max="15616" width="73.42578125" style="430" customWidth="1"/>
    <col min="15617" max="15617" width="13.28515625" style="430" customWidth="1"/>
    <col min="15618" max="15618" width="7.28515625" style="430" customWidth="1"/>
    <col min="15619" max="15619" width="12.28515625" style="430" customWidth="1"/>
    <col min="15620" max="15620" width="7.28515625" style="430" customWidth="1"/>
    <col min="15621" max="15621" width="13.5703125" style="430" customWidth="1"/>
    <col min="15622" max="15622" width="7.28515625" style="430" customWidth="1"/>
    <col min="15623" max="15623" width="13.5703125" style="430" customWidth="1"/>
    <col min="15624" max="15624" width="7.28515625" style="430" customWidth="1"/>
    <col min="15625" max="15625" width="13.5703125" style="430" customWidth="1"/>
    <col min="15626" max="15870" width="10.28515625" style="430"/>
    <col min="15871" max="15871" width="5.5703125" style="430" customWidth="1"/>
    <col min="15872" max="15872" width="73.42578125" style="430" customWidth="1"/>
    <col min="15873" max="15873" width="13.28515625" style="430" customWidth="1"/>
    <col min="15874" max="15874" width="7.28515625" style="430" customWidth="1"/>
    <col min="15875" max="15875" width="12.28515625" style="430" customWidth="1"/>
    <col min="15876" max="15876" width="7.28515625" style="430" customWidth="1"/>
    <col min="15877" max="15877" width="13.5703125" style="430" customWidth="1"/>
    <col min="15878" max="15878" width="7.28515625" style="430" customWidth="1"/>
    <col min="15879" max="15879" width="13.5703125" style="430" customWidth="1"/>
    <col min="15880" max="15880" width="7.28515625" style="430" customWidth="1"/>
    <col min="15881" max="15881" width="13.5703125" style="430" customWidth="1"/>
    <col min="15882" max="16126" width="10.28515625" style="430"/>
    <col min="16127" max="16127" width="5.5703125" style="430" customWidth="1"/>
    <col min="16128" max="16128" width="73.42578125" style="430" customWidth="1"/>
    <col min="16129" max="16129" width="13.28515625" style="430" customWidth="1"/>
    <col min="16130" max="16130" width="7.28515625" style="430" customWidth="1"/>
    <col min="16131" max="16131" width="12.28515625" style="430" customWidth="1"/>
    <col min="16132" max="16132" width="7.28515625" style="430" customWidth="1"/>
    <col min="16133" max="16133" width="13.5703125" style="430" customWidth="1"/>
    <col min="16134" max="16134" width="7.28515625" style="430" customWidth="1"/>
    <col min="16135" max="16135" width="13.5703125" style="430" customWidth="1"/>
    <col min="16136" max="16136" width="7.28515625" style="430" customWidth="1"/>
    <col min="16137" max="16137" width="13.5703125" style="430" customWidth="1"/>
    <col min="16138" max="16384" width="10.28515625" style="430"/>
  </cols>
  <sheetData>
    <row r="1" spans="1:9" s="428" customFormat="1" ht="15.75" x14ac:dyDescent="0.25">
      <c r="A1" s="1357" t="s">
        <v>716</v>
      </c>
      <c r="B1" s="1357"/>
      <c r="C1" s="1357"/>
      <c r="D1" s="1357"/>
      <c r="E1" s="1357"/>
      <c r="F1" s="1357"/>
      <c r="G1" s="1357"/>
      <c r="H1" s="1357"/>
      <c r="I1" s="1357"/>
    </row>
    <row r="2" spans="1:9" s="428" customFormat="1" ht="15.75" x14ac:dyDescent="0.25">
      <c r="A2" s="1357" t="s">
        <v>330</v>
      </c>
      <c r="B2" s="1357"/>
      <c r="C2" s="1357"/>
      <c r="D2" s="1357"/>
      <c r="E2" s="1357"/>
      <c r="F2" s="1357"/>
      <c r="G2" s="1357"/>
      <c r="H2" s="1357"/>
      <c r="I2" s="1357"/>
    </row>
    <row r="3" spans="1:9" s="428" customFormat="1" ht="13.5" thickBot="1" x14ac:dyDescent="0.3">
      <c r="B3" s="668"/>
      <c r="C3" s="429"/>
      <c r="D3" s="430"/>
      <c r="E3" s="431"/>
      <c r="F3" s="430"/>
      <c r="G3" s="431"/>
      <c r="H3" s="1045"/>
      <c r="I3" s="432" t="s">
        <v>666</v>
      </c>
    </row>
    <row r="4" spans="1:9" s="433" customFormat="1" ht="34.5" customHeight="1" thickTop="1" x14ac:dyDescent="0.25">
      <c r="A4" s="1371" t="s">
        <v>331</v>
      </c>
      <c r="B4" s="1373" t="s">
        <v>43</v>
      </c>
      <c r="C4" s="1375" t="s">
        <v>332</v>
      </c>
      <c r="D4" s="1358" t="s">
        <v>333</v>
      </c>
      <c r="E4" s="1370"/>
      <c r="F4" s="1358" t="s">
        <v>120</v>
      </c>
      <c r="G4" s="1370"/>
      <c r="H4" s="1358" t="s">
        <v>643</v>
      </c>
      <c r="I4" s="1359"/>
    </row>
    <row r="5" spans="1:9" s="433" customFormat="1" ht="27" customHeight="1" x14ac:dyDescent="0.25">
      <c r="A5" s="1372"/>
      <c r="B5" s="1374"/>
      <c r="C5" s="1376"/>
      <c r="D5" s="434" t="s">
        <v>334</v>
      </c>
      <c r="E5" s="435" t="s">
        <v>717</v>
      </c>
      <c r="F5" s="434" t="s">
        <v>334</v>
      </c>
      <c r="G5" s="435" t="s">
        <v>717</v>
      </c>
      <c r="H5" s="1046" t="s">
        <v>443</v>
      </c>
      <c r="I5" s="1051" t="s">
        <v>717</v>
      </c>
    </row>
    <row r="6" spans="1:9" s="440" customFormat="1" ht="13.5" thickBot="1" x14ac:dyDescent="0.3">
      <c r="A6" s="436">
        <v>1</v>
      </c>
      <c r="B6" s="669">
        <v>2</v>
      </c>
      <c r="C6" s="437">
        <v>3</v>
      </c>
      <c r="D6" s="438">
        <v>4</v>
      </c>
      <c r="E6" s="439">
        <v>5</v>
      </c>
      <c r="F6" s="438">
        <v>6</v>
      </c>
      <c r="G6" s="439">
        <v>7</v>
      </c>
      <c r="H6" s="1047">
        <v>8</v>
      </c>
      <c r="I6" s="1052">
        <v>9</v>
      </c>
    </row>
    <row r="7" spans="1:9" s="440" customFormat="1" ht="25.5" customHeight="1" thickBot="1" x14ac:dyDescent="0.3">
      <c r="A7" s="1377" t="s">
        <v>335</v>
      </c>
      <c r="B7" s="1378"/>
      <c r="C7" s="1378"/>
      <c r="D7" s="441"/>
      <c r="E7" s="442"/>
      <c r="F7" s="794"/>
      <c r="G7" s="442"/>
      <c r="H7" s="794"/>
      <c r="I7" s="443"/>
    </row>
    <row r="8" spans="1:9" s="440" customFormat="1" ht="38.25" customHeight="1" x14ac:dyDescent="0.25">
      <c r="A8" s="1360" t="s">
        <v>336</v>
      </c>
      <c r="B8" s="1361"/>
      <c r="C8" s="444" t="s">
        <v>337</v>
      </c>
      <c r="D8" s="445"/>
      <c r="E8" s="455">
        <v>1786293</v>
      </c>
      <c r="F8" s="795"/>
      <c r="G8" s="455">
        <v>1786293</v>
      </c>
      <c r="H8" s="795"/>
      <c r="I8" s="1053">
        <v>0</v>
      </c>
    </row>
    <row r="9" spans="1:9" s="440" customFormat="1" ht="25.5" x14ac:dyDescent="0.25">
      <c r="A9" s="447">
        <v>1</v>
      </c>
      <c r="B9" s="670" t="s">
        <v>338</v>
      </c>
      <c r="C9" s="444" t="s">
        <v>339</v>
      </c>
      <c r="D9" s="799">
        <v>54.22</v>
      </c>
      <c r="E9" s="446">
        <v>248327600</v>
      </c>
      <c r="F9" s="799">
        <v>54.22</v>
      </c>
      <c r="G9" s="446">
        <v>248327600</v>
      </c>
      <c r="H9" s="799">
        <v>53.78</v>
      </c>
      <c r="I9" s="1054">
        <v>246312400</v>
      </c>
    </row>
    <row r="10" spans="1:9" s="440" customFormat="1" ht="25.5" x14ac:dyDescent="0.25">
      <c r="A10" s="447">
        <v>2</v>
      </c>
      <c r="B10" s="670" t="s">
        <v>340</v>
      </c>
      <c r="C10" s="444" t="s">
        <v>339</v>
      </c>
      <c r="D10" s="448">
        <v>0</v>
      </c>
      <c r="E10" s="446">
        <v>0</v>
      </c>
      <c r="F10" s="448">
        <v>0</v>
      </c>
      <c r="G10" s="446">
        <v>0</v>
      </c>
      <c r="H10" s="448">
        <v>0</v>
      </c>
      <c r="I10" s="1054">
        <v>0</v>
      </c>
    </row>
    <row r="11" spans="1:9" s="440" customFormat="1" ht="25.5" x14ac:dyDescent="0.25">
      <c r="A11" s="447">
        <v>3</v>
      </c>
      <c r="B11" s="671" t="s">
        <v>341</v>
      </c>
      <c r="C11" s="444" t="s">
        <v>342</v>
      </c>
      <c r="D11" s="448">
        <v>0</v>
      </c>
      <c r="E11" s="446">
        <v>30727170</v>
      </c>
      <c r="F11" s="448">
        <v>0</v>
      </c>
      <c r="G11" s="446">
        <v>30727170</v>
      </c>
      <c r="H11" s="448">
        <v>0</v>
      </c>
      <c r="I11" s="1054">
        <v>30727170</v>
      </c>
    </row>
    <row r="12" spans="1:9" s="440" customFormat="1" ht="25.5" x14ac:dyDescent="0.25">
      <c r="A12" s="447">
        <v>4</v>
      </c>
      <c r="B12" s="671" t="s">
        <v>343</v>
      </c>
      <c r="C12" s="444" t="s">
        <v>342</v>
      </c>
      <c r="D12" s="448">
        <v>0</v>
      </c>
      <c r="E12" s="446">
        <v>0</v>
      </c>
      <c r="F12" s="448">
        <v>0</v>
      </c>
      <c r="G12" s="446">
        <v>0</v>
      </c>
      <c r="H12" s="448">
        <v>0</v>
      </c>
      <c r="I12" s="1054">
        <v>0</v>
      </c>
    </row>
    <row r="13" spans="1:9" s="440" customFormat="1" ht="20.100000000000001" customHeight="1" x14ac:dyDescent="0.25">
      <c r="A13" s="447">
        <v>5</v>
      </c>
      <c r="B13" s="671" t="s">
        <v>344</v>
      </c>
      <c r="C13" s="444" t="s">
        <v>345</v>
      </c>
      <c r="D13" s="448">
        <v>0</v>
      </c>
      <c r="E13" s="446">
        <v>58800000</v>
      </c>
      <c r="F13" s="448">
        <v>0</v>
      </c>
      <c r="G13" s="446">
        <v>58800000</v>
      </c>
      <c r="H13" s="448">
        <v>0</v>
      </c>
      <c r="I13" s="1054">
        <v>58800000</v>
      </c>
    </row>
    <row r="14" spans="1:9" s="440" customFormat="1" ht="20.100000000000001" customHeight="1" x14ac:dyDescent="0.25">
      <c r="A14" s="447">
        <v>6</v>
      </c>
      <c r="B14" s="671" t="s">
        <v>346</v>
      </c>
      <c r="C14" s="444" t="s">
        <v>345</v>
      </c>
      <c r="D14" s="448">
        <v>0</v>
      </c>
      <c r="E14" s="446">
        <v>0</v>
      </c>
      <c r="F14" s="448">
        <v>0</v>
      </c>
      <c r="G14" s="446">
        <v>0</v>
      </c>
      <c r="H14" s="448">
        <v>0</v>
      </c>
      <c r="I14" s="1054">
        <v>0</v>
      </c>
    </row>
    <row r="15" spans="1:9" s="440" customFormat="1" ht="20.100000000000001" customHeight="1" x14ac:dyDescent="0.25">
      <c r="A15" s="447">
        <v>7</v>
      </c>
      <c r="B15" s="671" t="s">
        <v>347</v>
      </c>
      <c r="C15" s="444" t="s">
        <v>348</v>
      </c>
      <c r="D15" s="448">
        <v>0</v>
      </c>
      <c r="E15" s="446">
        <v>16913832</v>
      </c>
      <c r="F15" s="448">
        <v>0</v>
      </c>
      <c r="G15" s="446">
        <v>16913832</v>
      </c>
      <c r="H15" s="448">
        <v>0</v>
      </c>
      <c r="I15" s="1054">
        <v>16913832</v>
      </c>
    </row>
    <row r="16" spans="1:9" s="440" customFormat="1" ht="25.5" x14ac:dyDescent="0.25">
      <c r="A16" s="447">
        <v>8</v>
      </c>
      <c r="B16" s="671" t="s">
        <v>349</v>
      </c>
      <c r="C16" s="444" t="s">
        <v>348</v>
      </c>
      <c r="D16" s="448">
        <v>0</v>
      </c>
      <c r="E16" s="446">
        <v>0</v>
      </c>
      <c r="F16" s="448">
        <v>0</v>
      </c>
      <c r="G16" s="446">
        <v>0</v>
      </c>
      <c r="H16" s="448">
        <v>0</v>
      </c>
      <c r="I16" s="1054">
        <v>0</v>
      </c>
    </row>
    <row r="17" spans="1:9" s="440" customFormat="1" ht="20.100000000000001" customHeight="1" x14ac:dyDescent="0.25">
      <c r="A17" s="447">
        <v>9</v>
      </c>
      <c r="B17" s="671" t="s">
        <v>350</v>
      </c>
      <c r="C17" s="444" t="s">
        <v>351</v>
      </c>
      <c r="D17" s="448">
        <v>0</v>
      </c>
      <c r="E17" s="446">
        <v>35240700</v>
      </c>
      <c r="F17" s="448">
        <v>0</v>
      </c>
      <c r="G17" s="446">
        <v>35240700</v>
      </c>
      <c r="H17" s="448">
        <v>0</v>
      </c>
      <c r="I17" s="1054">
        <v>35240700</v>
      </c>
    </row>
    <row r="18" spans="1:9" s="440" customFormat="1" ht="20.100000000000001" customHeight="1" x14ac:dyDescent="0.25">
      <c r="A18" s="447">
        <v>10</v>
      </c>
      <c r="B18" s="671" t="s">
        <v>352</v>
      </c>
      <c r="C18" s="444" t="s">
        <v>351</v>
      </c>
      <c r="D18" s="448">
        <v>0</v>
      </c>
      <c r="E18" s="446">
        <v>0</v>
      </c>
      <c r="F18" s="448">
        <v>0</v>
      </c>
      <c r="G18" s="446">
        <v>0</v>
      </c>
      <c r="H18" s="448">
        <v>0</v>
      </c>
      <c r="I18" s="1054">
        <v>0</v>
      </c>
    </row>
    <row r="19" spans="1:9" s="440" customFormat="1" ht="20.100000000000001" customHeight="1" x14ac:dyDescent="0.25">
      <c r="A19" s="447">
        <v>11</v>
      </c>
      <c r="B19" s="671" t="s">
        <v>353</v>
      </c>
      <c r="C19" s="444" t="s">
        <v>354</v>
      </c>
      <c r="D19" s="448">
        <v>0</v>
      </c>
      <c r="E19" s="446">
        <v>81307800</v>
      </c>
      <c r="F19" s="448">
        <v>0</v>
      </c>
      <c r="G19" s="446">
        <v>81307800</v>
      </c>
      <c r="H19" s="448">
        <v>0</v>
      </c>
      <c r="I19" s="1054">
        <v>80325000</v>
      </c>
    </row>
    <row r="20" spans="1:9" s="440" customFormat="1" ht="20.100000000000001" customHeight="1" x14ac:dyDescent="0.25">
      <c r="A20" s="447">
        <v>12</v>
      </c>
      <c r="B20" s="671" t="s">
        <v>355</v>
      </c>
      <c r="C20" s="444" t="s">
        <v>354</v>
      </c>
      <c r="D20" s="448">
        <v>0</v>
      </c>
      <c r="E20" s="446">
        <v>0</v>
      </c>
      <c r="F20" s="448">
        <v>0</v>
      </c>
      <c r="G20" s="446">
        <v>0</v>
      </c>
      <c r="H20" s="448">
        <v>0</v>
      </c>
      <c r="I20" s="1054">
        <v>0</v>
      </c>
    </row>
    <row r="21" spans="1:9" s="440" customFormat="1" ht="20.100000000000001" customHeight="1" x14ac:dyDescent="0.25">
      <c r="A21" s="447">
        <v>13</v>
      </c>
      <c r="B21" s="671" t="s">
        <v>356</v>
      </c>
      <c r="C21" s="444" t="s">
        <v>357</v>
      </c>
      <c r="D21" s="448">
        <v>0</v>
      </c>
      <c r="E21" s="446">
        <v>79050</v>
      </c>
      <c r="F21" s="448">
        <v>0</v>
      </c>
      <c r="G21" s="446">
        <v>79050</v>
      </c>
      <c r="H21" s="448">
        <v>0</v>
      </c>
      <c r="I21" s="1054">
        <v>96900</v>
      </c>
    </row>
    <row r="22" spans="1:9" s="440" customFormat="1" ht="25.5" x14ac:dyDescent="0.25">
      <c r="A22" s="447">
        <v>14</v>
      </c>
      <c r="B22" s="671" t="s">
        <v>358</v>
      </c>
      <c r="C22" s="444" t="s">
        <v>357</v>
      </c>
      <c r="D22" s="448">
        <v>0</v>
      </c>
      <c r="E22" s="446">
        <v>0</v>
      </c>
      <c r="F22" s="448">
        <v>0</v>
      </c>
      <c r="G22" s="446">
        <v>0</v>
      </c>
      <c r="H22" s="448">
        <v>0</v>
      </c>
      <c r="I22" s="1054">
        <v>0</v>
      </c>
    </row>
    <row r="23" spans="1:9" s="440" customFormat="1" ht="20.100000000000001" customHeight="1" x14ac:dyDescent="0.25">
      <c r="A23" s="447">
        <v>15</v>
      </c>
      <c r="B23" s="671" t="s">
        <v>359</v>
      </c>
      <c r="C23" s="444" t="s">
        <v>360</v>
      </c>
      <c r="D23" s="448">
        <v>0</v>
      </c>
      <c r="E23" s="446">
        <v>64382000</v>
      </c>
      <c r="F23" s="448">
        <v>0</v>
      </c>
      <c r="G23" s="446">
        <v>64382000</v>
      </c>
      <c r="H23" s="448">
        <v>0</v>
      </c>
      <c r="I23" s="1054">
        <v>80596284</v>
      </c>
    </row>
    <row r="24" spans="1:9" s="440" customFormat="1" ht="20.100000000000001" customHeight="1" x14ac:dyDescent="0.25">
      <c r="A24" s="447">
        <v>16</v>
      </c>
      <c r="B24" s="671" t="s">
        <v>361</v>
      </c>
      <c r="C24" s="444" t="s">
        <v>360</v>
      </c>
      <c r="D24" s="448">
        <v>0</v>
      </c>
      <c r="E24" s="446">
        <v>0</v>
      </c>
      <c r="F24" s="448">
        <v>0</v>
      </c>
      <c r="G24" s="446">
        <v>0</v>
      </c>
      <c r="H24" s="448">
        <v>0</v>
      </c>
      <c r="I24" s="1054">
        <v>0</v>
      </c>
    </row>
    <row r="25" spans="1:9" s="440" customFormat="1" ht="20.100000000000001" customHeight="1" x14ac:dyDescent="0.25">
      <c r="A25" s="447">
        <v>17</v>
      </c>
      <c r="B25" s="671" t="s">
        <v>362</v>
      </c>
      <c r="C25" s="444" t="s">
        <v>363</v>
      </c>
      <c r="D25" s="448">
        <v>0</v>
      </c>
      <c r="E25" s="446">
        <v>656948731</v>
      </c>
      <c r="F25" s="448">
        <v>0</v>
      </c>
      <c r="G25" s="446">
        <v>656948731</v>
      </c>
      <c r="H25" s="448">
        <v>0</v>
      </c>
      <c r="I25" s="1054">
        <v>679206990</v>
      </c>
    </row>
    <row r="26" spans="1:9" s="440" customFormat="1" ht="20.100000000000001" customHeight="1" x14ac:dyDescent="0.25">
      <c r="A26" s="447">
        <v>18</v>
      </c>
      <c r="B26" s="671" t="s">
        <v>364</v>
      </c>
      <c r="C26" s="444"/>
      <c r="D26" s="448">
        <v>0</v>
      </c>
      <c r="E26" s="446">
        <v>0</v>
      </c>
      <c r="F26" s="448">
        <v>0</v>
      </c>
      <c r="G26" s="446">
        <v>0</v>
      </c>
      <c r="H26" s="448"/>
      <c r="I26" s="1054">
        <v>130194704</v>
      </c>
    </row>
    <row r="27" spans="1:9" s="440" customFormat="1" ht="20.100000000000001" customHeight="1" x14ac:dyDescent="0.25">
      <c r="A27" s="447">
        <v>19</v>
      </c>
      <c r="B27" s="671" t="s">
        <v>162</v>
      </c>
      <c r="C27" s="444" t="s">
        <v>365</v>
      </c>
      <c r="D27" s="448">
        <v>0</v>
      </c>
      <c r="E27" s="446">
        <v>84819405</v>
      </c>
      <c r="F27" s="448">
        <v>0</v>
      </c>
      <c r="G27" s="446">
        <v>84819405</v>
      </c>
      <c r="H27" s="448">
        <v>0</v>
      </c>
      <c r="I27" s="1054">
        <v>104155763</v>
      </c>
    </row>
    <row r="28" spans="1:9" s="440" customFormat="1" ht="20.100000000000001" customHeight="1" thickBot="1" x14ac:dyDescent="0.3">
      <c r="A28" s="449">
        <v>20</v>
      </c>
      <c r="B28" s="672" t="s">
        <v>718</v>
      </c>
      <c r="C28" s="450"/>
      <c r="D28" s="451">
        <v>0</v>
      </c>
      <c r="E28" s="452">
        <v>1786293</v>
      </c>
      <c r="F28" s="451">
        <v>0</v>
      </c>
      <c r="G28" s="452">
        <v>1786293</v>
      </c>
      <c r="H28" s="451">
        <v>0</v>
      </c>
      <c r="I28" s="1055">
        <v>0</v>
      </c>
    </row>
    <row r="29" spans="1:9" ht="32.25" customHeight="1" thickTop="1" x14ac:dyDescent="0.25">
      <c r="A29" s="453" t="s">
        <v>366</v>
      </c>
      <c r="B29" s="673"/>
      <c r="C29" s="454"/>
      <c r="D29" s="445"/>
      <c r="E29" s="455">
        <v>482320243</v>
      </c>
      <c r="F29" s="795"/>
      <c r="G29" s="455">
        <v>568070352</v>
      </c>
      <c r="H29" s="795"/>
      <c r="I29" s="1056">
        <v>587104933</v>
      </c>
    </row>
    <row r="30" spans="1:9" ht="21" customHeight="1" x14ac:dyDescent="0.25">
      <c r="A30" s="447">
        <v>1</v>
      </c>
      <c r="B30" s="456" t="s">
        <v>367</v>
      </c>
      <c r="C30" s="444" t="s">
        <v>368</v>
      </c>
      <c r="D30" s="676">
        <v>79.3</v>
      </c>
      <c r="E30" s="446">
        <v>236308713</v>
      </c>
      <c r="F30" s="676">
        <v>79.3</v>
      </c>
      <c r="G30" s="446">
        <v>236308713</v>
      </c>
      <c r="H30" s="676">
        <v>81.099999999999994</v>
      </c>
      <c r="I30" s="1057">
        <v>238920600</v>
      </c>
    </row>
    <row r="31" spans="1:9" ht="41.25" customHeight="1" x14ac:dyDescent="0.25">
      <c r="A31" s="447">
        <v>2</v>
      </c>
      <c r="B31" s="456" t="s">
        <v>369</v>
      </c>
      <c r="C31" s="444" t="s">
        <v>370</v>
      </c>
      <c r="D31" s="457">
        <v>13</v>
      </c>
      <c r="E31" s="446">
        <v>15600000</v>
      </c>
      <c r="F31" s="457">
        <v>58</v>
      </c>
      <c r="G31" s="446">
        <v>69600000</v>
      </c>
      <c r="H31" s="676">
        <v>59</v>
      </c>
      <c r="I31" s="1058">
        <v>86730000</v>
      </c>
    </row>
    <row r="32" spans="1:9" ht="37.5" customHeight="1" x14ac:dyDescent="0.25">
      <c r="A32" s="447">
        <v>3</v>
      </c>
      <c r="B32" s="456" t="s">
        <v>371</v>
      </c>
      <c r="C32" s="444" t="s">
        <v>372</v>
      </c>
      <c r="D32" s="457">
        <v>1</v>
      </c>
      <c r="E32" s="446">
        <v>2979933</v>
      </c>
      <c r="F32" s="457">
        <v>1</v>
      </c>
      <c r="G32" s="446">
        <v>2979933</v>
      </c>
      <c r="H32" s="676">
        <v>0</v>
      </c>
      <c r="I32" s="1058">
        <v>0</v>
      </c>
    </row>
    <row r="33" spans="1:9" ht="20.100000000000001" customHeight="1" x14ac:dyDescent="0.25">
      <c r="A33" s="447">
        <v>4</v>
      </c>
      <c r="B33" s="456" t="s">
        <v>373</v>
      </c>
      <c r="C33" s="444" t="s">
        <v>374</v>
      </c>
      <c r="D33" s="676">
        <v>78.099999999999994</v>
      </c>
      <c r="E33" s="446">
        <v>116366397</v>
      </c>
      <c r="F33" s="676">
        <v>80.099999999999994</v>
      </c>
      <c r="G33" s="446">
        <v>120240310</v>
      </c>
      <c r="H33" s="676">
        <v>79.2</v>
      </c>
      <c r="I33" s="1058">
        <v>116661600</v>
      </c>
    </row>
    <row r="34" spans="1:9" ht="37.5" customHeight="1" x14ac:dyDescent="0.25">
      <c r="A34" s="447">
        <v>5</v>
      </c>
      <c r="B34" s="456" t="s">
        <v>375</v>
      </c>
      <c r="C34" s="444" t="s">
        <v>376</v>
      </c>
      <c r="D34" s="457">
        <v>13</v>
      </c>
      <c r="E34" s="446">
        <v>7800000</v>
      </c>
      <c r="F34" s="457">
        <v>58</v>
      </c>
      <c r="G34" s="446">
        <v>35400000</v>
      </c>
      <c r="H34" s="676">
        <v>59</v>
      </c>
      <c r="I34" s="1058">
        <v>43365000</v>
      </c>
    </row>
    <row r="35" spans="1:9" ht="39" customHeight="1" x14ac:dyDescent="0.25">
      <c r="A35" s="447">
        <v>6</v>
      </c>
      <c r="B35" s="456" t="s">
        <v>377</v>
      </c>
      <c r="C35" s="444" t="s">
        <v>378</v>
      </c>
      <c r="D35" s="457">
        <v>1</v>
      </c>
      <c r="E35" s="446">
        <v>1489967</v>
      </c>
      <c r="F35" s="457">
        <v>0</v>
      </c>
      <c r="G35" s="446">
        <v>0</v>
      </c>
      <c r="H35" s="676">
        <v>0</v>
      </c>
      <c r="I35" s="1058">
        <v>0</v>
      </c>
    </row>
    <row r="36" spans="1:9" ht="20.100000000000001" customHeight="1" x14ac:dyDescent="0.25">
      <c r="A36" s="447">
        <v>7</v>
      </c>
      <c r="B36" s="456" t="s">
        <v>379</v>
      </c>
      <c r="C36" s="444" t="s">
        <v>380</v>
      </c>
      <c r="D36" s="676">
        <v>78.099999999999994</v>
      </c>
      <c r="E36" s="446">
        <v>2983420</v>
      </c>
      <c r="F36" s="676">
        <v>80.099999999999994</v>
      </c>
      <c r="G36" s="446">
        <v>3082740</v>
      </c>
      <c r="H36" s="676">
        <v>0</v>
      </c>
      <c r="I36" s="1058">
        <v>0</v>
      </c>
    </row>
    <row r="37" spans="1:9" ht="30" customHeight="1" x14ac:dyDescent="0.25">
      <c r="A37" s="447">
        <v>8</v>
      </c>
      <c r="B37" s="456" t="s">
        <v>381</v>
      </c>
      <c r="C37" s="444" t="s">
        <v>382</v>
      </c>
      <c r="D37" s="457">
        <v>1</v>
      </c>
      <c r="E37" s="446">
        <v>38200</v>
      </c>
      <c r="F37" s="457"/>
      <c r="G37" s="446">
        <v>0</v>
      </c>
      <c r="H37" s="676">
        <v>0</v>
      </c>
      <c r="I37" s="1058">
        <v>0</v>
      </c>
    </row>
    <row r="38" spans="1:9" ht="30" customHeight="1" x14ac:dyDescent="0.25">
      <c r="A38" s="447">
        <v>9</v>
      </c>
      <c r="B38" s="456" t="s">
        <v>383</v>
      </c>
      <c r="C38" s="444" t="s">
        <v>384</v>
      </c>
      <c r="D38" s="457">
        <v>881</v>
      </c>
      <c r="E38" s="446">
        <v>47985133</v>
      </c>
      <c r="F38" s="457">
        <v>881</v>
      </c>
      <c r="G38" s="446">
        <v>47985133</v>
      </c>
      <c r="H38" s="676">
        <v>908</v>
      </c>
      <c r="I38" s="1058">
        <v>49455733</v>
      </c>
    </row>
    <row r="39" spans="1:9" ht="30" customHeight="1" x14ac:dyDescent="0.25">
      <c r="A39" s="447">
        <v>10</v>
      </c>
      <c r="B39" s="456" t="s">
        <v>385</v>
      </c>
      <c r="C39" s="444" t="s">
        <v>386</v>
      </c>
      <c r="D39" s="457">
        <v>870</v>
      </c>
      <c r="E39" s="446">
        <v>23693000</v>
      </c>
      <c r="F39" s="457">
        <v>905</v>
      </c>
      <c r="G39" s="446">
        <v>24646167</v>
      </c>
      <c r="H39" s="676">
        <v>900</v>
      </c>
      <c r="I39" s="1058">
        <v>24510000</v>
      </c>
    </row>
    <row r="40" spans="1:9" ht="25.5" x14ac:dyDescent="0.25">
      <c r="A40" s="447">
        <v>11</v>
      </c>
      <c r="B40" s="456" t="s">
        <v>387</v>
      </c>
      <c r="C40" s="444" t="s">
        <v>388</v>
      </c>
      <c r="D40" s="457">
        <v>0</v>
      </c>
      <c r="E40" s="446">
        <v>0</v>
      </c>
      <c r="F40" s="457">
        <v>0</v>
      </c>
      <c r="G40" s="446">
        <v>0</v>
      </c>
      <c r="H40" s="676">
        <v>0</v>
      </c>
      <c r="I40" s="1058">
        <v>0</v>
      </c>
    </row>
    <row r="41" spans="1:9" ht="38.25" x14ac:dyDescent="0.25">
      <c r="A41" s="447">
        <v>12</v>
      </c>
      <c r="B41" s="456" t="s">
        <v>389</v>
      </c>
      <c r="C41" s="444" t="s">
        <v>390</v>
      </c>
      <c r="D41" s="457">
        <v>18</v>
      </c>
      <c r="E41" s="446">
        <v>7540200</v>
      </c>
      <c r="F41" s="457">
        <v>14</v>
      </c>
      <c r="G41" s="446">
        <v>5864600</v>
      </c>
      <c r="H41" s="457">
        <v>0</v>
      </c>
      <c r="I41" s="1058">
        <v>0</v>
      </c>
    </row>
    <row r="42" spans="1:9" ht="38.25" x14ac:dyDescent="0.25">
      <c r="A42" s="447">
        <v>13</v>
      </c>
      <c r="B42" s="456" t="s">
        <v>391</v>
      </c>
      <c r="C42" s="444" t="s">
        <v>392</v>
      </c>
      <c r="D42" s="457">
        <v>9</v>
      </c>
      <c r="E42" s="446">
        <v>13775400</v>
      </c>
      <c r="F42" s="457">
        <v>9</v>
      </c>
      <c r="G42" s="446">
        <v>12244800</v>
      </c>
      <c r="H42" s="457">
        <v>0</v>
      </c>
      <c r="I42" s="1058">
        <v>0</v>
      </c>
    </row>
    <row r="43" spans="1:9" ht="38.25" x14ac:dyDescent="0.25">
      <c r="A43" s="447">
        <v>14</v>
      </c>
      <c r="B43" s="456" t="s">
        <v>393</v>
      </c>
      <c r="C43" s="444" t="s">
        <v>390</v>
      </c>
      <c r="D43" s="457">
        <v>15</v>
      </c>
      <c r="E43" s="446">
        <v>5759880</v>
      </c>
      <c r="F43" s="457">
        <v>18</v>
      </c>
      <c r="G43" s="446">
        <v>6911856</v>
      </c>
      <c r="H43" s="457">
        <v>32</v>
      </c>
      <c r="I43" s="1058">
        <v>12832000</v>
      </c>
    </row>
    <row r="44" spans="1:9" ht="39" thickBot="1" x14ac:dyDescent="0.3">
      <c r="A44" s="447">
        <v>15</v>
      </c>
      <c r="B44" s="456" t="s">
        <v>394</v>
      </c>
      <c r="C44" s="458" t="s">
        <v>392</v>
      </c>
      <c r="D44" s="459">
        <v>0</v>
      </c>
      <c r="E44" s="461">
        <v>0</v>
      </c>
      <c r="F44" s="459">
        <v>2</v>
      </c>
      <c r="G44" s="461">
        <v>2806100</v>
      </c>
      <c r="H44" s="459">
        <v>10</v>
      </c>
      <c r="I44" s="1057">
        <v>14630000</v>
      </c>
    </row>
    <row r="45" spans="1:9" ht="31.5" customHeight="1" x14ac:dyDescent="0.25">
      <c r="A45" s="981" t="s">
        <v>395</v>
      </c>
      <c r="B45" s="674"/>
      <c r="C45" s="982"/>
      <c r="D45" s="462"/>
      <c r="E45" s="455">
        <v>285357187</v>
      </c>
      <c r="F45" s="796"/>
      <c r="G45" s="455">
        <v>283043624</v>
      </c>
      <c r="H45" s="796"/>
      <c r="I45" s="1059">
        <v>329671793</v>
      </c>
    </row>
    <row r="46" spans="1:9" ht="25.5" x14ac:dyDescent="0.25">
      <c r="A46" s="463">
        <v>1</v>
      </c>
      <c r="B46" s="456" t="s">
        <v>646</v>
      </c>
      <c r="C46" s="444" t="s">
        <v>719</v>
      </c>
      <c r="D46" s="1379">
        <v>135</v>
      </c>
      <c r="E46" s="1379">
        <v>68235210</v>
      </c>
      <c r="F46" s="1379">
        <v>125</v>
      </c>
      <c r="G46" s="1379">
        <v>62553060</v>
      </c>
      <c r="H46" s="457">
        <v>8</v>
      </c>
      <c r="I46" s="1058">
        <v>35352000</v>
      </c>
    </row>
    <row r="47" spans="1:9" ht="25.5" x14ac:dyDescent="0.25">
      <c r="A47" s="463">
        <v>2</v>
      </c>
      <c r="B47" s="456" t="s">
        <v>647</v>
      </c>
      <c r="C47" s="444" t="s">
        <v>720</v>
      </c>
      <c r="D47" s="1380"/>
      <c r="E47" s="1380"/>
      <c r="F47" s="1380"/>
      <c r="G47" s="1380"/>
      <c r="H47" s="676">
        <v>19.899999999999999</v>
      </c>
      <c r="I47" s="1058">
        <v>59560700</v>
      </c>
    </row>
    <row r="48" spans="1:9" ht="20.100000000000001" customHeight="1" x14ac:dyDescent="0.25">
      <c r="A48" s="463">
        <v>3</v>
      </c>
      <c r="B48" s="456" t="s">
        <v>648</v>
      </c>
      <c r="C48" s="444" t="s">
        <v>721</v>
      </c>
      <c r="D48" s="1381"/>
      <c r="E48" s="1381"/>
      <c r="F48" s="1381"/>
      <c r="G48" s="1381"/>
      <c r="H48" s="457">
        <v>0</v>
      </c>
      <c r="I48" s="1058">
        <v>0</v>
      </c>
    </row>
    <row r="49" spans="1:9" ht="20.100000000000001" customHeight="1" x14ac:dyDescent="0.25">
      <c r="A49" s="463">
        <v>4</v>
      </c>
      <c r="B49" s="456" t="s">
        <v>396</v>
      </c>
      <c r="C49" s="444" t="s">
        <v>722</v>
      </c>
      <c r="D49" s="457">
        <v>14</v>
      </c>
      <c r="E49" s="446">
        <v>4844000</v>
      </c>
      <c r="F49" s="457">
        <v>14</v>
      </c>
      <c r="G49" s="446">
        <v>4844000</v>
      </c>
      <c r="H49" s="457">
        <v>14</v>
      </c>
      <c r="I49" s="1058">
        <v>5040000</v>
      </c>
    </row>
    <row r="50" spans="1:9" ht="20.100000000000001" customHeight="1" x14ac:dyDescent="0.25">
      <c r="A50" s="463">
        <v>5</v>
      </c>
      <c r="B50" s="456" t="s">
        <v>397</v>
      </c>
      <c r="C50" s="444" t="s">
        <v>398</v>
      </c>
      <c r="D50" s="800">
        <v>50.71</v>
      </c>
      <c r="E50" s="446">
        <v>82758720</v>
      </c>
      <c r="F50" s="800">
        <v>50.71</v>
      </c>
      <c r="G50" s="446">
        <v>82758720</v>
      </c>
      <c r="H50" s="800">
        <v>48.47</v>
      </c>
      <c r="I50" s="1058">
        <v>92093000</v>
      </c>
    </row>
    <row r="51" spans="1:9" ht="20.100000000000001" customHeight="1" x14ac:dyDescent="0.25">
      <c r="A51" s="463">
        <v>6</v>
      </c>
      <c r="B51" s="456" t="s">
        <v>399</v>
      </c>
      <c r="C51" s="444" t="s">
        <v>400</v>
      </c>
      <c r="D51" s="448">
        <v>0</v>
      </c>
      <c r="E51" s="446">
        <v>83245283</v>
      </c>
      <c r="F51" s="448">
        <v>0</v>
      </c>
      <c r="G51" s="446">
        <v>83245283</v>
      </c>
      <c r="H51" s="1048">
        <v>0</v>
      </c>
      <c r="I51" s="1054">
        <v>101427668</v>
      </c>
    </row>
    <row r="52" spans="1:9" ht="25.5" x14ac:dyDescent="0.25">
      <c r="A52" s="464">
        <v>7</v>
      </c>
      <c r="B52" s="456" t="s">
        <v>401</v>
      </c>
      <c r="C52" s="444" t="s">
        <v>723</v>
      </c>
      <c r="D52" s="448">
        <v>2734</v>
      </c>
      <c r="E52" s="446">
        <v>779190</v>
      </c>
      <c r="F52" s="448">
        <v>2634</v>
      </c>
      <c r="G52" s="446">
        <v>327465</v>
      </c>
      <c r="H52" s="448">
        <v>705</v>
      </c>
      <c r="I52" s="1054">
        <v>200925</v>
      </c>
    </row>
    <row r="53" spans="1:9" ht="30" customHeight="1" x14ac:dyDescent="0.25">
      <c r="A53" s="464">
        <v>8</v>
      </c>
      <c r="B53" s="465" t="s">
        <v>402</v>
      </c>
      <c r="C53" s="458" t="s">
        <v>403</v>
      </c>
      <c r="D53" s="582">
        <v>7.4</v>
      </c>
      <c r="E53" s="460">
        <v>11164824</v>
      </c>
      <c r="F53" s="582">
        <v>7.1000000000000005</v>
      </c>
      <c r="G53" s="460">
        <v>12673584</v>
      </c>
      <c r="H53" s="582">
        <v>0</v>
      </c>
      <c r="I53" s="1060">
        <v>0</v>
      </c>
    </row>
    <row r="54" spans="1:9" ht="36" customHeight="1" thickBot="1" x14ac:dyDescent="0.3">
      <c r="A54" s="1362" t="s">
        <v>404</v>
      </c>
      <c r="B54" s="1363"/>
      <c r="C54" s="444" t="s">
        <v>724</v>
      </c>
      <c r="D54" s="467">
        <v>30114</v>
      </c>
      <c r="E54" s="468">
        <v>34329960</v>
      </c>
      <c r="F54" s="467">
        <v>30114</v>
      </c>
      <c r="G54" s="468">
        <v>36641512</v>
      </c>
      <c r="H54" s="467">
        <v>0</v>
      </c>
      <c r="I54" s="1061">
        <v>35997500</v>
      </c>
    </row>
    <row r="55" spans="1:9" s="473" customFormat="1" ht="27" customHeight="1" thickTop="1" x14ac:dyDescent="0.25">
      <c r="A55" s="469"/>
      <c r="B55" s="470" t="s">
        <v>405</v>
      </c>
      <c r="C55" s="471"/>
      <c r="D55" s="471"/>
      <c r="E55" s="472">
        <v>769463723</v>
      </c>
      <c r="F55" s="1049"/>
      <c r="G55" s="472">
        <v>852900269</v>
      </c>
      <c r="H55" s="1049"/>
      <c r="I55" s="1062">
        <v>916776726</v>
      </c>
    </row>
    <row r="56" spans="1:9" s="440" customFormat="1" ht="25.5" customHeight="1" thickBot="1" x14ac:dyDescent="0.3">
      <c r="A56" s="1364" t="s">
        <v>406</v>
      </c>
      <c r="B56" s="1365"/>
      <c r="C56" s="1365"/>
      <c r="D56" s="474"/>
      <c r="E56" s="475"/>
      <c r="F56" s="797"/>
      <c r="G56" s="475"/>
      <c r="H56" s="797"/>
      <c r="I56" s="1063"/>
    </row>
    <row r="57" spans="1:9" ht="28.5" customHeight="1" x14ac:dyDescent="0.25">
      <c r="A57" s="1366" t="s">
        <v>395</v>
      </c>
      <c r="B57" s="1367"/>
      <c r="C57" s="1367"/>
      <c r="D57" s="982"/>
      <c r="E57" s="476"/>
      <c r="F57" s="798"/>
      <c r="G57" s="476"/>
      <c r="H57" s="798"/>
      <c r="I57" s="477"/>
    </row>
    <row r="58" spans="1:9" ht="20.100000000000001" customHeight="1" x14ac:dyDescent="0.25">
      <c r="A58" s="463">
        <v>1</v>
      </c>
      <c r="B58" s="456" t="s">
        <v>407</v>
      </c>
      <c r="C58" s="444" t="s">
        <v>408</v>
      </c>
      <c r="D58" s="457">
        <v>0</v>
      </c>
      <c r="E58" s="446">
        <v>35400000</v>
      </c>
      <c r="F58" s="457">
        <v>0</v>
      </c>
      <c r="G58" s="446">
        <v>35400000</v>
      </c>
      <c r="H58" s="457">
        <v>0</v>
      </c>
      <c r="I58" s="1058">
        <v>40120000</v>
      </c>
    </row>
    <row r="59" spans="1:9" ht="20.100000000000001" customHeight="1" x14ac:dyDescent="0.25">
      <c r="A59" s="463">
        <v>2</v>
      </c>
      <c r="B59" s="456" t="s">
        <v>409</v>
      </c>
      <c r="C59" s="444" t="s">
        <v>410</v>
      </c>
      <c r="D59" s="448">
        <v>0</v>
      </c>
      <c r="E59" s="446">
        <v>31800000</v>
      </c>
      <c r="F59" s="448">
        <v>0</v>
      </c>
      <c r="G59" s="446">
        <v>31800000</v>
      </c>
      <c r="H59" s="448">
        <v>0</v>
      </c>
      <c r="I59" s="1054">
        <v>34980000</v>
      </c>
    </row>
    <row r="60" spans="1:9" ht="20.100000000000001" customHeight="1" x14ac:dyDescent="0.25">
      <c r="A60" s="463">
        <v>3</v>
      </c>
      <c r="B60" s="456" t="s">
        <v>411</v>
      </c>
      <c r="C60" s="444" t="s">
        <v>412</v>
      </c>
      <c r="D60" s="448">
        <v>329</v>
      </c>
      <c r="E60" s="446">
        <v>20034784</v>
      </c>
      <c r="F60" s="448">
        <v>310</v>
      </c>
      <c r="G60" s="446">
        <v>17648768</v>
      </c>
      <c r="H60" s="448">
        <v>310</v>
      </c>
      <c r="I60" s="1054">
        <v>17161600</v>
      </c>
    </row>
    <row r="61" spans="1:9" ht="20.100000000000001" customHeight="1" x14ac:dyDescent="0.25">
      <c r="A61" s="463">
        <v>4</v>
      </c>
      <c r="B61" s="456" t="s">
        <v>649</v>
      </c>
      <c r="C61" s="444" t="s">
        <v>651</v>
      </c>
      <c r="D61" s="448">
        <v>18</v>
      </c>
      <c r="E61" s="446">
        <v>450000</v>
      </c>
      <c r="F61" s="448">
        <v>14</v>
      </c>
      <c r="G61" s="446">
        <v>350000</v>
      </c>
      <c r="H61" s="448">
        <v>9</v>
      </c>
      <c r="I61" s="1054">
        <v>225000</v>
      </c>
    </row>
    <row r="62" spans="1:9" ht="20.100000000000001" customHeight="1" x14ac:dyDescent="0.25">
      <c r="A62" s="463">
        <v>5</v>
      </c>
      <c r="B62" s="456" t="s">
        <v>650</v>
      </c>
      <c r="C62" s="444" t="s">
        <v>652</v>
      </c>
      <c r="D62" s="448">
        <v>43</v>
      </c>
      <c r="E62" s="446">
        <v>11739000</v>
      </c>
      <c r="F62" s="448">
        <v>42</v>
      </c>
      <c r="G62" s="446">
        <v>11466000</v>
      </c>
      <c r="H62" s="448">
        <v>47</v>
      </c>
      <c r="I62" s="1054">
        <v>20163000</v>
      </c>
    </row>
    <row r="63" spans="1:9" ht="20.100000000000001" customHeight="1" x14ac:dyDescent="0.25">
      <c r="A63" s="463">
        <v>6</v>
      </c>
      <c r="B63" s="456" t="s">
        <v>413</v>
      </c>
      <c r="C63" s="444" t="s">
        <v>414</v>
      </c>
      <c r="D63" s="448">
        <v>46</v>
      </c>
      <c r="E63" s="446">
        <v>6147600</v>
      </c>
      <c r="F63" s="448">
        <v>14</v>
      </c>
      <c r="G63" s="446">
        <v>7521000</v>
      </c>
      <c r="H63" s="448">
        <v>66</v>
      </c>
      <c r="I63" s="1054">
        <v>10791000</v>
      </c>
    </row>
    <row r="64" spans="1:9" ht="20.100000000000001" customHeight="1" x14ac:dyDescent="0.25">
      <c r="A64" s="463">
        <v>7</v>
      </c>
      <c r="B64" s="456" t="s">
        <v>415</v>
      </c>
      <c r="C64" s="444" t="s">
        <v>416</v>
      </c>
      <c r="D64" s="448">
        <v>14</v>
      </c>
      <c r="E64" s="446">
        <v>7700000</v>
      </c>
      <c r="F64" s="448">
        <v>14</v>
      </c>
      <c r="G64" s="446">
        <v>7700000</v>
      </c>
      <c r="H64" s="448">
        <v>15</v>
      </c>
      <c r="I64" s="1054">
        <v>8250000</v>
      </c>
    </row>
    <row r="65" spans="1:9" ht="25.5" x14ac:dyDescent="0.25">
      <c r="A65" s="463">
        <v>8</v>
      </c>
      <c r="B65" s="456" t="s">
        <v>417</v>
      </c>
      <c r="C65" s="444" t="s">
        <v>418</v>
      </c>
      <c r="D65" s="448">
        <v>18</v>
      </c>
      <c r="E65" s="446">
        <v>3960000</v>
      </c>
      <c r="F65" s="448">
        <v>18</v>
      </c>
      <c r="G65" s="446">
        <v>3960000</v>
      </c>
      <c r="H65" s="448">
        <v>16</v>
      </c>
      <c r="I65" s="1054">
        <v>3520000</v>
      </c>
    </row>
    <row r="66" spans="1:9" ht="20.100000000000001" customHeight="1" x14ac:dyDescent="0.25">
      <c r="A66" s="463">
        <v>9</v>
      </c>
      <c r="B66" s="456" t="s">
        <v>419</v>
      </c>
      <c r="C66" s="444" t="s">
        <v>420</v>
      </c>
      <c r="D66" s="448">
        <v>12</v>
      </c>
      <c r="E66" s="446">
        <v>4464000</v>
      </c>
      <c r="F66" s="448">
        <v>12</v>
      </c>
      <c r="G66" s="446">
        <v>4464000</v>
      </c>
      <c r="H66" s="448">
        <v>12</v>
      </c>
      <c r="I66" s="1054">
        <v>4464000</v>
      </c>
    </row>
    <row r="67" spans="1:9" ht="20.100000000000001" customHeight="1" x14ac:dyDescent="0.25">
      <c r="A67" s="463">
        <v>10</v>
      </c>
      <c r="B67" s="456" t="s">
        <v>421</v>
      </c>
      <c r="C67" s="444" t="s">
        <v>422</v>
      </c>
      <c r="D67" s="448">
        <v>12</v>
      </c>
      <c r="E67" s="446">
        <v>4464000</v>
      </c>
      <c r="F67" s="448">
        <v>12</v>
      </c>
      <c r="G67" s="446">
        <v>4464000</v>
      </c>
      <c r="H67" s="448">
        <v>13</v>
      </c>
      <c r="I67" s="1054">
        <v>4836000</v>
      </c>
    </row>
    <row r="68" spans="1:9" ht="20.100000000000001" customHeight="1" x14ac:dyDescent="0.25">
      <c r="A68" s="463">
        <v>11</v>
      </c>
      <c r="B68" s="456" t="s">
        <v>423</v>
      </c>
      <c r="C68" s="444" t="s">
        <v>424</v>
      </c>
      <c r="D68" s="448">
        <v>18</v>
      </c>
      <c r="E68" s="446">
        <v>4451760</v>
      </c>
      <c r="F68" s="448">
        <v>18</v>
      </c>
      <c r="G68" s="446">
        <v>4451760</v>
      </c>
      <c r="H68" s="448">
        <v>18</v>
      </c>
      <c r="I68" s="1054">
        <v>4451760</v>
      </c>
    </row>
    <row r="69" spans="1:9" ht="25.5" x14ac:dyDescent="0.25">
      <c r="A69" s="463">
        <v>12</v>
      </c>
      <c r="B69" s="456" t="s">
        <v>425</v>
      </c>
      <c r="C69" s="444" t="s">
        <v>426</v>
      </c>
      <c r="D69" s="448">
        <v>0</v>
      </c>
      <c r="E69" s="446">
        <v>0</v>
      </c>
      <c r="F69" s="448">
        <v>0</v>
      </c>
      <c r="G69" s="446">
        <v>0</v>
      </c>
      <c r="H69" s="448">
        <v>0</v>
      </c>
      <c r="I69" s="1054">
        <v>0</v>
      </c>
    </row>
    <row r="70" spans="1:9" ht="20.100000000000001" customHeight="1" x14ac:dyDescent="0.25">
      <c r="A70" s="463">
        <v>13</v>
      </c>
      <c r="B70" s="456" t="s">
        <v>427</v>
      </c>
      <c r="C70" s="444" t="s">
        <v>428</v>
      </c>
      <c r="D70" s="448">
        <v>33</v>
      </c>
      <c r="E70" s="446">
        <v>17001105</v>
      </c>
      <c r="F70" s="448">
        <v>33</v>
      </c>
      <c r="G70" s="446">
        <v>17001105</v>
      </c>
      <c r="H70" s="448">
        <v>35</v>
      </c>
      <c r="I70" s="1054">
        <v>18865000</v>
      </c>
    </row>
    <row r="71" spans="1:9" ht="20.100000000000001" customHeight="1" x14ac:dyDescent="0.25">
      <c r="A71" s="463">
        <v>14</v>
      </c>
      <c r="B71" s="478" t="s">
        <v>429</v>
      </c>
      <c r="C71" s="444" t="s">
        <v>430</v>
      </c>
      <c r="D71" s="466">
        <v>12</v>
      </c>
      <c r="E71" s="466">
        <v>3000000</v>
      </c>
      <c r="F71" s="466">
        <v>12</v>
      </c>
      <c r="G71" s="466">
        <v>3000000</v>
      </c>
      <c r="H71" s="466">
        <v>0</v>
      </c>
      <c r="I71" s="1060">
        <v>4100000</v>
      </c>
    </row>
    <row r="72" spans="1:9" ht="20.100000000000001" customHeight="1" x14ac:dyDescent="0.25">
      <c r="A72" s="463">
        <v>15</v>
      </c>
      <c r="B72" s="478" t="s">
        <v>431</v>
      </c>
      <c r="C72" s="444" t="s">
        <v>430</v>
      </c>
      <c r="D72" s="466">
        <v>5674</v>
      </c>
      <c r="E72" s="466">
        <v>10213200</v>
      </c>
      <c r="F72" s="466">
        <v>5674</v>
      </c>
      <c r="G72" s="466">
        <v>10213200</v>
      </c>
      <c r="H72" s="466">
        <v>0</v>
      </c>
      <c r="I72" s="1060">
        <v>10213200</v>
      </c>
    </row>
    <row r="73" spans="1:9" ht="25.5" x14ac:dyDescent="0.25">
      <c r="A73" s="463">
        <v>16</v>
      </c>
      <c r="B73" s="478" t="s">
        <v>432</v>
      </c>
      <c r="C73" s="444" t="s">
        <v>433</v>
      </c>
      <c r="D73" s="466">
        <v>12</v>
      </c>
      <c r="E73" s="466">
        <v>2000000</v>
      </c>
      <c r="F73" s="466">
        <v>12</v>
      </c>
      <c r="G73" s="466">
        <v>2000000</v>
      </c>
      <c r="H73" s="466">
        <v>0</v>
      </c>
      <c r="I73" s="1060">
        <v>3400000</v>
      </c>
    </row>
    <row r="74" spans="1:9" ht="25.5" x14ac:dyDescent="0.25">
      <c r="A74" s="463">
        <v>17</v>
      </c>
      <c r="B74" s="478" t="s">
        <v>434</v>
      </c>
      <c r="C74" s="444" t="s">
        <v>433</v>
      </c>
      <c r="D74" s="466">
        <v>44</v>
      </c>
      <c r="E74" s="466">
        <v>6600000</v>
      </c>
      <c r="F74" s="466">
        <v>44</v>
      </c>
      <c r="G74" s="466">
        <v>7350000</v>
      </c>
      <c r="H74" s="466">
        <v>0</v>
      </c>
      <c r="I74" s="1060">
        <v>7350000</v>
      </c>
    </row>
    <row r="75" spans="1:9" ht="25.5" x14ac:dyDescent="0.25">
      <c r="A75" s="463">
        <v>18</v>
      </c>
      <c r="B75" s="478" t="s">
        <v>435</v>
      </c>
      <c r="C75" s="444" t="s">
        <v>433</v>
      </c>
      <c r="D75" s="466">
        <v>12</v>
      </c>
      <c r="E75" s="466">
        <v>2000000</v>
      </c>
      <c r="F75" s="466">
        <v>12</v>
      </c>
      <c r="G75" s="466">
        <v>2000000</v>
      </c>
      <c r="H75" s="466">
        <v>0</v>
      </c>
      <c r="I75" s="1060">
        <v>3400000</v>
      </c>
    </row>
    <row r="76" spans="1:9" ht="25.5" x14ac:dyDescent="0.25">
      <c r="A76" s="463">
        <v>19</v>
      </c>
      <c r="B76" s="478" t="s">
        <v>436</v>
      </c>
      <c r="C76" s="444" t="s">
        <v>433</v>
      </c>
      <c r="D76" s="466">
        <v>43</v>
      </c>
      <c r="E76" s="466">
        <v>6450000</v>
      </c>
      <c r="F76" s="466">
        <v>43</v>
      </c>
      <c r="G76" s="466">
        <v>7500000</v>
      </c>
      <c r="H76" s="466">
        <v>0</v>
      </c>
      <c r="I76" s="1060">
        <v>8700000</v>
      </c>
    </row>
    <row r="77" spans="1:9" ht="38.25" x14ac:dyDescent="0.25">
      <c r="A77" s="463">
        <v>20</v>
      </c>
      <c r="B77" s="478" t="s">
        <v>437</v>
      </c>
      <c r="C77" s="479" t="s">
        <v>438</v>
      </c>
      <c r="D77" s="466">
        <v>34</v>
      </c>
      <c r="E77" s="466">
        <v>88605360</v>
      </c>
      <c r="F77" s="466">
        <v>34</v>
      </c>
      <c r="G77" s="466">
        <v>88605360</v>
      </c>
      <c r="H77" s="448">
        <v>0</v>
      </c>
      <c r="I77" s="1060">
        <v>99680000</v>
      </c>
    </row>
    <row r="78" spans="1:9" ht="38.25" x14ac:dyDescent="0.25">
      <c r="A78" s="463">
        <v>21</v>
      </c>
      <c r="B78" s="478" t="s">
        <v>439</v>
      </c>
      <c r="C78" s="479" t="s">
        <v>440</v>
      </c>
      <c r="D78" s="448">
        <v>0</v>
      </c>
      <c r="E78" s="466">
        <v>38453000</v>
      </c>
      <c r="F78" s="448">
        <v>0</v>
      </c>
      <c r="G78" s="466">
        <v>39963000</v>
      </c>
      <c r="H78" s="448">
        <v>0</v>
      </c>
      <c r="I78" s="1054">
        <v>13128000</v>
      </c>
    </row>
    <row r="79" spans="1:9" s="473" customFormat="1" ht="27" customHeight="1" thickBot="1" x14ac:dyDescent="0.3">
      <c r="A79" s="480" t="s">
        <v>441</v>
      </c>
      <c r="B79" s="481"/>
      <c r="C79" s="482"/>
      <c r="D79" s="482"/>
      <c r="E79" s="483">
        <v>304933809</v>
      </c>
      <c r="F79" s="1064"/>
      <c r="G79" s="483">
        <v>306858193</v>
      </c>
      <c r="H79" s="1050"/>
      <c r="I79" s="1065">
        <v>317798560</v>
      </c>
    </row>
    <row r="80" spans="1:9" s="473" customFormat="1" ht="27" customHeight="1" thickTop="1" thickBot="1" x14ac:dyDescent="0.3">
      <c r="A80" s="1368" t="s">
        <v>442</v>
      </c>
      <c r="B80" s="1369"/>
      <c r="C80" s="482"/>
      <c r="D80" s="484"/>
      <c r="E80" s="483">
        <v>1074397532</v>
      </c>
      <c r="F80" s="1050"/>
      <c r="G80" s="483">
        <v>1159758462</v>
      </c>
      <c r="H80" s="1050"/>
      <c r="I80" s="1065">
        <v>1234575286</v>
      </c>
    </row>
    <row r="81" ht="13.5" thickTop="1" x14ac:dyDescent="0.25"/>
  </sheetData>
  <mergeCells count="18">
    <mergeCell ref="A56:C56"/>
    <mergeCell ref="A57:C57"/>
    <mergeCell ref="A80:B80"/>
    <mergeCell ref="F4:G4"/>
    <mergeCell ref="A4:A5"/>
    <mergeCell ref="B4:B5"/>
    <mergeCell ref="C4:C5"/>
    <mergeCell ref="D4:E4"/>
    <mergeCell ref="A7:C7"/>
    <mergeCell ref="F46:F48"/>
    <mergeCell ref="G46:G48"/>
    <mergeCell ref="D46:D48"/>
    <mergeCell ref="E46:E48"/>
    <mergeCell ref="A1:I1"/>
    <mergeCell ref="A2:I2"/>
    <mergeCell ref="H4:I4"/>
    <mergeCell ref="A8:B8"/>
    <mergeCell ref="A54:B54"/>
  </mergeCells>
  <printOptions horizontalCentered="1"/>
  <pageMargins left="0.39370078740157483" right="0.39370078740157483" top="0.59055118110236227" bottom="0.39370078740157483" header="0.35433070866141736" footer="0.19685039370078741"/>
  <pageSetup paperSize="9" scale="55" orientation="portrait" r:id="rId1"/>
  <headerFooter alignWithMargins="0">
    <oddHeader>&amp;R&amp;"Arial,Félkövér"&amp;12 2/A. melléklet a ./2018. (...) önkormányzati rendelethez</oddHeader>
    <oddFooter>&amp;L&amp;F&amp;C&amp;P/&amp;N&amp;R&amp;"Arial,Normál" 2/A. melléklet a ./2018. (...) önkormányzati rendelethez</oddFooter>
  </headerFooter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04"/>
  <sheetViews>
    <sheetView showGridLines="0" zoomScaleNormal="100" workbookViewId="0">
      <pane xSplit="10" ySplit="4" topLeftCell="K143" activePane="bottomRight" state="frozen"/>
      <selection activeCell="Y8" sqref="Y8"/>
      <selection pane="topRight" activeCell="Y8" sqref="Y8"/>
      <selection pane="bottomLeft" activeCell="Y8" sqref="Y8"/>
      <selection pane="bottomRight" activeCell="L138" sqref="L138"/>
    </sheetView>
  </sheetViews>
  <sheetFormatPr defaultColWidth="9.140625" defaultRowHeight="14.25" x14ac:dyDescent="0.25"/>
  <cols>
    <col min="1" max="2" width="3.7109375" style="143" customWidth="1"/>
    <col min="3" max="5" width="2.140625" style="143" customWidth="1"/>
    <col min="6" max="6" width="3.28515625" style="143" customWidth="1"/>
    <col min="7" max="9" width="3.7109375" style="143" customWidth="1"/>
    <col min="10" max="10" width="44.140625" style="139" customWidth="1"/>
    <col min="11" max="11" width="14.28515625" style="224" customWidth="1"/>
    <col min="12" max="12" width="14.28515625" style="224" bestFit="1" customWidth="1"/>
    <col min="13" max="13" width="12.42578125" style="224" bestFit="1" customWidth="1"/>
    <col min="14" max="14" width="14.28515625" style="224" bestFit="1" customWidth="1"/>
    <col min="15" max="15" width="15.42578125" style="1083" bestFit="1" customWidth="1"/>
    <col min="16" max="16" width="14.28515625" style="224" bestFit="1" customWidth="1"/>
    <col min="17" max="17" width="15.42578125" style="224" bestFit="1" customWidth="1"/>
    <col min="18" max="16384" width="9.140625" style="143"/>
  </cols>
  <sheetData>
    <row r="1" spans="1:17" ht="43.5" customHeight="1" thickTop="1" x14ac:dyDescent="0.25">
      <c r="A1" s="1397" t="s">
        <v>41</v>
      </c>
      <c r="B1" s="1399" t="s">
        <v>42</v>
      </c>
      <c r="C1" s="1399" t="s">
        <v>43</v>
      </c>
      <c r="D1" s="1399" t="s">
        <v>44</v>
      </c>
      <c r="E1" s="1399" t="s">
        <v>45</v>
      </c>
      <c r="F1" s="1399" t="s">
        <v>46</v>
      </c>
      <c r="G1" s="1399" t="s">
        <v>41</v>
      </c>
      <c r="H1" s="1399" t="s">
        <v>42</v>
      </c>
      <c r="I1" s="1399" t="s">
        <v>44</v>
      </c>
      <c r="J1" s="1401" t="s">
        <v>119</v>
      </c>
      <c r="K1" s="1331" t="s">
        <v>644</v>
      </c>
      <c r="L1" s="1345" t="s">
        <v>120</v>
      </c>
      <c r="M1" s="1345"/>
      <c r="N1" s="1345"/>
      <c r="O1" s="1345" t="s">
        <v>643</v>
      </c>
      <c r="P1" s="1345"/>
      <c r="Q1" s="1346"/>
    </row>
    <row r="2" spans="1:17" s="147" customFormat="1" ht="35.25" customHeight="1" x14ac:dyDescent="0.25">
      <c r="A2" s="1398"/>
      <c r="B2" s="1400"/>
      <c r="C2" s="1400"/>
      <c r="D2" s="1400"/>
      <c r="E2" s="1400"/>
      <c r="F2" s="1400"/>
      <c r="G2" s="1400"/>
      <c r="H2" s="1400"/>
      <c r="I2" s="1400"/>
      <c r="J2" s="1402"/>
      <c r="K2" s="1411"/>
      <c r="L2" s="144" t="s">
        <v>49</v>
      </c>
      <c r="M2" s="145" t="s">
        <v>50</v>
      </c>
      <c r="N2" s="146" t="s">
        <v>51</v>
      </c>
      <c r="O2" s="144" t="s">
        <v>49</v>
      </c>
      <c r="P2" s="145" t="s">
        <v>50</v>
      </c>
      <c r="Q2" s="1066" t="s">
        <v>51</v>
      </c>
    </row>
    <row r="3" spans="1:17" s="98" customFormat="1" ht="15" x14ac:dyDescent="0.25">
      <c r="A3" s="1412" t="s">
        <v>52</v>
      </c>
      <c r="B3" s="1413"/>
      <c r="C3" s="1413"/>
      <c r="D3" s="1413"/>
      <c r="E3" s="1413"/>
      <c r="F3" s="990"/>
      <c r="G3" s="1414" t="s">
        <v>53</v>
      </c>
      <c r="H3" s="1414"/>
      <c r="I3" s="1414"/>
      <c r="J3" s="1414"/>
      <c r="K3" s="1408"/>
      <c r="L3" s="1409"/>
      <c r="M3" s="1409"/>
      <c r="N3" s="1409"/>
      <c r="O3" s="1409"/>
      <c r="P3" s="1409"/>
      <c r="Q3" s="1410"/>
    </row>
    <row r="4" spans="1:17" ht="15" x14ac:dyDescent="0.25">
      <c r="A4" s="703" t="s">
        <v>54</v>
      </c>
      <c r="B4" s="704"/>
      <c r="C4" s="704"/>
      <c r="D4" s="704"/>
      <c r="E4" s="704"/>
      <c r="F4" s="704"/>
      <c r="G4" s="704"/>
      <c r="H4" s="704"/>
      <c r="I4" s="704"/>
      <c r="J4" s="704"/>
      <c r="K4" s="1409"/>
      <c r="L4" s="1409"/>
      <c r="M4" s="1409"/>
      <c r="N4" s="1409"/>
      <c r="O4" s="1409"/>
      <c r="P4" s="1409"/>
      <c r="Q4" s="1410"/>
    </row>
    <row r="5" spans="1:17" s="141" customFormat="1" x14ac:dyDescent="0.25">
      <c r="A5" s="148"/>
      <c r="B5" s="95"/>
      <c r="C5" s="95">
        <v>1</v>
      </c>
      <c r="D5" s="95">
        <v>1</v>
      </c>
      <c r="E5" s="95">
        <v>1</v>
      </c>
      <c r="F5" s="95">
        <v>1</v>
      </c>
      <c r="G5" s="109"/>
      <c r="H5" s="109"/>
      <c r="I5" s="109"/>
      <c r="J5" s="149" t="s">
        <v>121</v>
      </c>
      <c r="K5" s="151">
        <v>492601000</v>
      </c>
      <c r="L5" s="166">
        <v>501570000</v>
      </c>
      <c r="M5" s="166">
        <v>0</v>
      </c>
      <c r="N5" s="151">
        <v>501570000</v>
      </c>
      <c r="O5" s="167">
        <v>495908571.74578732</v>
      </c>
      <c r="P5" s="166">
        <v>0</v>
      </c>
      <c r="Q5" s="1017">
        <v>495908571.74578732</v>
      </c>
    </row>
    <row r="6" spans="1:17" s="141" customFormat="1" x14ac:dyDescent="0.25">
      <c r="A6" s="148"/>
      <c r="B6" s="95"/>
      <c r="C6" s="95">
        <v>1</v>
      </c>
      <c r="D6" s="95">
        <v>1</v>
      </c>
      <c r="E6" s="95">
        <v>2</v>
      </c>
      <c r="F6" s="95">
        <v>2</v>
      </c>
      <c r="G6" s="109"/>
      <c r="H6" s="109"/>
      <c r="I6" s="109"/>
      <c r="J6" s="149" t="s">
        <v>122</v>
      </c>
      <c r="K6" s="151">
        <v>110282000</v>
      </c>
      <c r="L6" s="150">
        <v>112454000</v>
      </c>
      <c r="M6" s="150">
        <v>0</v>
      </c>
      <c r="N6" s="151">
        <v>112454000</v>
      </c>
      <c r="O6" s="167">
        <v>100306722</v>
      </c>
      <c r="P6" s="166">
        <v>0</v>
      </c>
      <c r="Q6" s="1017">
        <v>100306722</v>
      </c>
    </row>
    <row r="7" spans="1:17" s="141" customFormat="1" x14ac:dyDescent="0.25">
      <c r="A7" s="148"/>
      <c r="B7" s="95"/>
      <c r="C7" s="95">
        <v>1</v>
      </c>
      <c r="D7" s="95">
        <v>1</v>
      </c>
      <c r="E7" s="95">
        <v>3</v>
      </c>
      <c r="F7" s="95">
        <v>3</v>
      </c>
      <c r="G7" s="109"/>
      <c r="H7" s="109"/>
      <c r="I7" s="109"/>
      <c r="J7" s="149" t="s">
        <v>123</v>
      </c>
      <c r="K7" s="151">
        <v>71890000</v>
      </c>
      <c r="L7" s="150">
        <v>58694000</v>
      </c>
      <c r="M7" s="150">
        <v>13551000</v>
      </c>
      <c r="N7" s="151">
        <v>72245000</v>
      </c>
      <c r="O7" s="167">
        <v>60965268</v>
      </c>
      <c r="P7" s="167">
        <v>13349232</v>
      </c>
      <c r="Q7" s="1017">
        <v>74314500</v>
      </c>
    </row>
    <row r="8" spans="1:17" s="141" customFormat="1" x14ac:dyDescent="0.25">
      <c r="A8" s="152"/>
      <c r="B8" s="153"/>
      <c r="C8" s="153"/>
      <c r="D8" s="153">
        <v>1</v>
      </c>
      <c r="E8" s="153">
        <v>5</v>
      </c>
      <c r="F8" s="153">
        <v>4</v>
      </c>
      <c r="G8" s="154"/>
      <c r="H8" s="154"/>
      <c r="I8" s="154"/>
      <c r="J8" s="155" t="s">
        <v>13</v>
      </c>
      <c r="K8" s="151">
        <v>11785000</v>
      </c>
      <c r="L8" s="150">
        <v>11785000</v>
      </c>
      <c r="M8" s="150">
        <v>0</v>
      </c>
      <c r="N8" s="151">
        <v>11785000</v>
      </c>
      <c r="O8" s="167">
        <v>10284000</v>
      </c>
      <c r="P8" s="167">
        <v>0</v>
      </c>
      <c r="Q8" s="1017">
        <v>10284000</v>
      </c>
    </row>
    <row r="9" spans="1:17" s="141" customFormat="1" x14ac:dyDescent="0.25">
      <c r="A9" s="148"/>
      <c r="B9" s="95"/>
      <c r="C9" s="95">
        <v>1</v>
      </c>
      <c r="D9" s="95">
        <v>2</v>
      </c>
      <c r="E9" s="95">
        <v>7</v>
      </c>
      <c r="F9" s="95">
        <v>5</v>
      </c>
      <c r="G9" s="109"/>
      <c r="H9" s="109"/>
      <c r="I9" s="109"/>
      <c r="J9" s="149" t="s">
        <v>124</v>
      </c>
      <c r="K9" s="157">
        <v>7000000</v>
      </c>
      <c r="L9" s="156">
        <v>5512000</v>
      </c>
      <c r="M9" s="156">
        <v>1488000</v>
      </c>
      <c r="N9" s="157">
        <v>7000000</v>
      </c>
      <c r="O9" s="189">
        <v>10236220</v>
      </c>
      <c r="P9" s="189">
        <v>2763780</v>
      </c>
      <c r="Q9" s="1067">
        <v>13000000</v>
      </c>
    </row>
    <row r="10" spans="1:17" s="98" customFormat="1" ht="15.75" thickBot="1" x14ac:dyDescent="0.3">
      <c r="A10" s="158" t="s">
        <v>125</v>
      </c>
      <c r="B10" s="159"/>
      <c r="C10" s="159"/>
      <c r="D10" s="159"/>
      <c r="E10" s="159"/>
      <c r="F10" s="159"/>
      <c r="G10" s="160"/>
      <c r="H10" s="160"/>
      <c r="I10" s="160"/>
      <c r="J10" s="161"/>
      <c r="K10" s="162">
        <v>693558000</v>
      </c>
      <c r="L10" s="162">
        <v>690015000</v>
      </c>
      <c r="M10" s="162">
        <v>15039000</v>
      </c>
      <c r="N10" s="162">
        <v>705054000</v>
      </c>
      <c r="O10" s="162">
        <v>677700781.74578738</v>
      </c>
      <c r="P10" s="162">
        <v>16113012</v>
      </c>
      <c r="Q10" s="1068">
        <v>693813793.74578738</v>
      </c>
    </row>
    <row r="11" spans="1:17" s="141" customFormat="1" ht="15.75" thickTop="1" x14ac:dyDescent="0.25">
      <c r="A11" s="699" t="s">
        <v>126</v>
      </c>
      <c r="B11" s="700"/>
      <c r="C11" s="700"/>
      <c r="D11" s="700"/>
      <c r="E11" s="700"/>
      <c r="F11" s="700"/>
      <c r="G11" s="700"/>
      <c r="H11" s="700"/>
      <c r="I11" s="700"/>
      <c r="J11" s="700"/>
      <c r="K11" s="1403"/>
      <c r="L11" s="1403"/>
      <c r="M11" s="1403"/>
      <c r="N11" s="1403"/>
      <c r="O11" s="1403"/>
      <c r="P11" s="1403"/>
      <c r="Q11" s="1404"/>
    </row>
    <row r="12" spans="1:17" s="98" customFormat="1" ht="15" x14ac:dyDescent="0.25">
      <c r="A12" s="989"/>
      <c r="B12" s="990">
        <v>1</v>
      </c>
      <c r="C12" s="990">
        <v>1</v>
      </c>
      <c r="D12" s="990"/>
      <c r="E12" s="990"/>
      <c r="F12" s="990"/>
      <c r="G12" s="96"/>
      <c r="H12" s="96" t="s">
        <v>58</v>
      </c>
      <c r="I12" s="96"/>
      <c r="J12" s="163"/>
      <c r="K12" s="165">
        <v>102124000</v>
      </c>
      <c r="L12" s="165">
        <v>102093000</v>
      </c>
      <c r="M12" s="164">
        <v>3962000</v>
      </c>
      <c r="N12" s="165">
        <v>106055000</v>
      </c>
      <c r="O12" s="165">
        <v>102476400</v>
      </c>
      <c r="P12" s="164">
        <v>4042350</v>
      </c>
      <c r="Q12" s="1069">
        <v>106518750</v>
      </c>
    </row>
    <row r="13" spans="1:17" s="141" customFormat="1" x14ac:dyDescent="0.25">
      <c r="A13" s="148"/>
      <c r="B13" s="95"/>
      <c r="C13" s="95"/>
      <c r="D13" s="95">
        <v>1</v>
      </c>
      <c r="E13" s="95">
        <v>1</v>
      </c>
      <c r="F13" s="95">
        <v>1</v>
      </c>
      <c r="G13" s="109"/>
      <c r="H13" s="109"/>
      <c r="I13" s="109"/>
      <c r="J13" s="149" t="s">
        <v>127</v>
      </c>
      <c r="K13" s="167">
        <v>66626000</v>
      </c>
      <c r="L13" s="166">
        <v>67812000</v>
      </c>
      <c r="M13" s="166">
        <v>0</v>
      </c>
      <c r="N13" s="167">
        <v>67812000</v>
      </c>
      <c r="O13" s="167">
        <v>69185025</v>
      </c>
      <c r="P13" s="167">
        <v>0</v>
      </c>
      <c r="Q13" s="1070">
        <v>69185025</v>
      </c>
    </row>
    <row r="14" spans="1:17" s="174" customFormat="1" ht="24.75" customHeight="1" x14ac:dyDescent="0.25">
      <c r="A14" s="168"/>
      <c r="B14" s="169"/>
      <c r="C14" s="169"/>
      <c r="D14" s="169"/>
      <c r="E14" s="169"/>
      <c r="F14" s="169"/>
      <c r="G14" s="170"/>
      <c r="H14" s="170"/>
      <c r="I14" s="170"/>
      <c r="J14" s="171" t="s">
        <v>128</v>
      </c>
      <c r="K14" s="173">
        <v>1098000</v>
      </c>
      <c r="L14" s="172">
        <v>1098000</v>
      </c>
      <c r="M14" s="172">
        <v>0</v>
      </c>
      <c r="N14" s="173">
        <v>1098000</v>
      </c>
      <c r="O14" s="173">
        <v>1109000</v>
      </c>
      <c r="P14" s="173">
        <v>0</v>
      </c>
      <c r="Q14" s="1071">
        <v>1109000</v>
      </c>
    </row>
    <row r="15" spans="1:17" s="141" customFormat="1" x14ac:dyDescent="0.25">
      <c r="A15" s="152"/>
      <c r="B15" s="153"/>
      <c r="C15" s="153"/>
      <c r="D15" s="153">
        <v>1</v>
      </c>
      <c r="E15" s="153">
        <v>2</v>
      </c>
      <c r="F15" s="153">
        <v>2</v>
      </c>
      <c r="G15" s="154"/>
      <c r="H15" s="154"/>
      <c r="I15" s="154"/>
      <c r="J15" s="149" t="s">
        <v>129</v>
      </c>
      <c r="K15" s="176">
        <v>13562000</v>
      </c>
      <c r="L15" s="175">
        <v>15023000</v>
      </c>
      <c r="M15" s="175">
        <v>0</v>
      </c>
      <c r="N15" s="176">
        <v>15023000</v>
      </c>
      <c r="O15" s="176">
        <v>15219750</v>
      </c>
      <c r="P15" s="176">
        <v>0</v>
      </c>
      <c r="Q15" s="1072">
        <v>15219750</v>
      </c>
    </row>
    <row r="16" spans="1:17" s="174" customFormat="1" ht="25.5" customHeight="1" x14ac:dyDescent="0.25">
      <c r="A16" s="168"/>
      <c r="B16" s="169"/>
      <c r="C16" s="169"/>
      <c r="D16" s="169"/>
      <c r="E16" s="169"/>
      <c r="F16" s="169"/>
      <c r="G16" s="170"/>
      <c r="H16" s="170"/>
      <c r="I16" s="170"/>
      <c r="J16" s="171" t="s">
        <v>128</v>
      </c>
      <c r="K16" s="173">
        <v>242000</v>
      </c>
      <c r="L16" s="172">
        <v>242000</v>
      </c>
      <c r="M16" s="172">
        <v>0</v>
      </c>
      <c r="N16" s="173">
        <v>242000</v>
      </c>
      <c r="O16" s="173">
        <v>216255</v>
      </c>
      <c r="P16" s="173">
        <v>0</v>
      </c>
      <c r="Q16" s="1071">
        <v>216255</v>
      </c>
    </row>
    <row r="17" spans="1:17" s="141" customFormat="1" x14ac:dyDescent="0.25">
      <c r="A17" s="152"/>
      <c r="B17" s="153"/>
      <c r="C17" s="153"/>
      <c r="D17" s="153">
        <v>1</v>
      </c>
      <c r="E17" s="153">
        <v>3</v>
      </c>
      <c r="F17" s="153">
        <v>3</v>
      </c>
      <c r="G17" s="154"/>
      <c r="H17" s="154"/>
      <c r="I17" s="154"/>
      <c r="J17" s="155" t="s">
        <v>862</v>
      </c>
      <c r="K17" s="176">
        <v>0</v>
      </c>
      <c r="L17" s="175">
        <v>1284000</v>
      </c>
      <c r="M17" s="175">
        <v>0</v>
      </c>
      <c r="N17" s="176">
        <v>1284000</v>
      </c>
      <c r="O17" s="176">
        <v>0</v>
      </c>
      <c r="P17" s="176">
        <v>0</v>
      </c>
      <c r="Q17" s="1072">
        <v>0</v>
      </c>
    </row>
    <row r="18" spans="1:17" s="141" customFormat="1" x14ac:dyDescent="0.25">
      <c r="A18" s="152"/>
      <c r="B18" s="153"/>
      <c r="C18" s="153"/>
      <c r="D18" s="153">
        <v>1</v>
      </c>
      <c r="E18" s="153">
        <v>3</v>
      </c>
      <c r="F18" s="153">
        <v>4</v>
      </c>
      <c r="G18" s="154"/>
      <c r="H18" s="154"/>
      <c r="I18" s="154"/>
      <c r="J18" s="155" t="s">
        <v>123</v>
      </c>
      <c r="K18" s="176">
        <v>21936000</v>
      </c>
      <c r="L18" s="175">
        <v>17061000</v>
      </c>
      <c r="M18" s="175">
        <v>3716000</v>
      </c>
      <c r="N18" s="176">
        <v>20777000</v>
      </c>
      <c r="O18" s="176">
        <v>18071625</v>
      </c>
      <c r="P18" s="176">
        <v>4042350</v>
      </c>
      <c r="Q18" s="1072">
        <v>22113975</v>
      </c>
    </row>
    <row r="19" spans="1:17" s="141" customFormat="1" x14ac:dyDescent="0.25">
      <c r="A19" s="148"/>
      <c r="B19" s="95"/>
      <c r="C19" s="95"/>
      <c r="D19" s="95">
        <v>1</v>
      </c>
      <c r="E19" s="95">
        <v>4</v>
      </c>
      <c r="F19" s="95"/>
      <c r="G19" s="109"/>
      <c r="H19" s="109"/>
      <c r="I19" s="109"/>
      <c r="J19" s="171" t="s">
        <v>130</v>
      </c>
      <c r="K19" s="167">
        <v>12521000</v>
      </c>
      <c r="L19" s="166">
        <v>10374000</v>
      </c>
      <c r="M19" s="166">
        <v>2147000</v>
      </c>
      <c r="N19" s="167">
        <v>12521000</v>
      </c>
      <c r="O19" s="167">
        <v>10220000</v>
      </c>
      <c r="P19" s="167">
        <v>2146000</v>
      </c>
      <c r="Q19" s="1070">
        <v>12366000</v>
      </c>
    </row>
    <row r="20" spans="1:17" s="141" customFormat="1" x14ac:dyDescent="0.25">
      <c r="A20" s="177"/>
      <c r="B20" s="178"/>
      <c r="C20" s="178"/>
      <c r="D20" s="178">
        <v>2</v>
      </c>
      <c r="E20" s="178">
        <v>7</v>
      </c>
      <c r="F20" s="178">
        <v>5</v>
      </c>
      <c r="G20" s="97"/>
      <c r="H20" s="97"/>
      <c r="I20" s="97"/>
      <c r="J20" s="179" t="s">
        <v>131</v>
      </c>
      <c r="K20" s="167">
        <v>0</v>
      </c>
      <c r="L20" s="166">
        <v>913000</v>
      </c>
      <c r="M20" s="166">
        <v>246000</v>
      </c>
      <c r="N20" s="167">
        <v>1159000</v>
      </c>
      <c r="O20" s="151">
        <v>0</v>
      </c>
      <c r="P20" s="151">
        <v>0</v>
      </c>
      <c r="Q20" s="1070">
        <v>0</v>
      </c>
    </row>
    <row r="21" spans="1:17" s="98" customFormat="1" ht="15" x14ac:dyDescent="0.25">
      <c r="A21" s="180"/>
      <c r="B21" s="181">
        <v>2</v>
      </c>
      <c r="C21" s="181">
        <v>1</v>
      </c>
      <c r="D21" s="181"/>
      <c r="E21" s="181"/>
      <c r="F21" s="181"/>
      <c r="G21" s="182"/>
      <c r="H21" s="182" t="s">
        <v>60</v>
      </c>
      <c r="I21" s="182"/>
      <c r="J21" s="183"/>
      <c r="K21" s="185">
        <v>166334000</v>
      </c>
      <c r="L21" s="185">
        <v>162043000</v>
      </c>
      <c r="M21" s="184">
        <v>8837000</v>
      </c>
      <c r="N21" s="185">
        <v>170880000</v>
      </c>
      <c r="O21" s="185">
        <v>173939017</v>
      </c>
      <c r="P21" s="184">
        <v>9814358</v>
      </c>
      <c r="Q21" s="1073">
        <v>183753375</v>
      </c>
    </row>
    <row r="22" spans="1:17" s="141" customFormat="1" x14ac:dyDescent="0.25">
      <c r="A22" s="177"/>
      <c r="B22" s="178"/>
      <c r="C22" s="95"/>
      <c r="D22" s="95">
        <v>1</v>
      </c>
      <c r="E22" s="95">
        <v>1</v>
      </c>
      <c r="F22" s="95">
        <v>1</v>
      </c>
      <c r="G22" s="109"/>
      <c r="H22" s="109"/>
      <c r="I22" s="109"/>
      <c r="J22" s="149" t="s">
        <v>127</v>
      </c>
      <c r="K22" s="151">
        <v>99311000</v>
      </c>
      <c r="L22" s="150">
        <v>101079000</v>
      </c>
      <c r="M22" s="150">
        <v>0</v>
      </c>
      <c r="N22" s="151">
        <v>101079000</v>
      </c>
      <c r="O22" s="167">
        <v>112419450</v>
      </c>
      <c r="P22" s="151">
        <v>0</v>
      </c>
      <c r="Q22" s="1017">
        <v>112419450</v>
      </c>
    </row>
    <row r="23" spans="1:17" s="174" customFormat="1" ht="24.75" customHeight="1" x14ac:dyDescent="0.25">
      <c r="A23" s="186"/>
      <c r="B23" s="187"/>
      <c r="C23" s="169"/>
      <c r="D23" s="169"/>
      <c r="E23" s="169"/>
      <c r="F23" s="169"/>
      <c r="G23" s="170"/>
      <c r="H23" s="170"/>
      <c r="I23" s="170"/>
      <c r="J23" s="171" t="s">
        <v>128</v>
      </c>
      <c r="K23" s="157">
        <v>1569000</v>
      </c>
      <c r="L23" s="156">
        <v>1569000</v>
      </c>
      <c r="M23" s="156">
        <v>0</v>
      </c>
      <c r="N23" s="157">
        <v>1569000</v>
      </c>
      <c r="O23" s="189">
        <v>1744000</v>
      </c>
      <c r="P23" s="157">
        <v>0</v>
      </c>
      <c r="Q23" s="1067">
        <v>1744000</v>
      </c>
    </row>
    <row r="24" spans="1:17" s="141" customFormat="1" x14ac:dyDescent="0.25">
      <c r="A24" s="177"/>
      <c r="B24" s="178"/>
      <c r="C24" s="153"/>
      <c r="D24" s="153">
        <v>1</v>
      </c>
      <c r="E24" s="153">
        <v>2</v>
      </c>
      <c r="F24" s="153">
        <v>2</v>
      </c>
      <c r="G24" s="154"/>
      <c r="H24" s="154"/>
      <c r="I24" s="154"/>
      <c r="J24" s="149" t="s">
        <v>132</v>
      </c>
      <c r="K24" s="151">
        <v>22479000</v>
      </c>
      <c r="L24" s="150">
        <v>25577000</v>
      </c>
      <c r="M24" s="150">
        <v>0</v>
      </c>
      <c r="N24" s="151">
        <v>25577000</v>
      </c>
      <c r="O24" s="167">
        <v>22951500</v>
      </c>
      <c r="P24" s="151">
        <v>0</v>
      </c>
      <c r="Q24" s="1017">
        <v>22951500</v>
      </c>
    </row>
    <row r="25" spans="1:17" s="174" customFormat="1" ht="26.25" customHeight="1" x14ac:dyDescent="0.25">
      <c r="A25" s="186"/>
      <c r="B25" s="187"/>
      <c r="C25" s="169"/>
      <c r="D25" s="169"/>
      <c r="E25" s="169"/>
      <c r="F25" s="169"/>
      <c r="G25" s="170"/>
      <c r="H25" s="170"/>
      <c r="I25" s="170"/>
      <c r="J25" s="171" t="s">
        <v>128</v>
      </c>
      <c r="K25" s="151">
        <v>345000</v>
      </c>
      <c r="L25" s="156">
        <v>345000</v>
      </c>
      <c r="M25" s="156">
        <v>0</v>
      </c>
      <c r="N25" s="151">
        <v>345000</v>
      </c>
      <c r="O25" s="189">
        <v>340080</v>
      </c>
      <c r="P25" s="157">
        <v>0</v>
      </c>
      <c r="Q25" s="1067">
        <v>340080</v>
      </c>
    </row>
    <row r="26" spans="1:17" s="174" customFormat="1" x14ac:dyDescent="0.25">
      <c r="A26" s="186"/>
      <c r="B26" s="187"/>
      <c r="C26" s="169"/>
      <c r="D26" s="153">
        <v>1</v>
      </c>
      <c r="E26" s="153">
        <v>3</v>
      </c>
      <c r="F26" s="153">
        <v>3</v>
      </c>
      <c r="G26" s="154"/>
      <c r="H26" s="154"/>
      <c r="I26" s="154"/>
      <c r="J26" s="155" t="s">
        <v>862</v>
      </c>
      <c r="K26" s="151">
        <v>0</v>
      </c>
      <c r="L26" s="150">
        <v>-460000</v>
      </c>
      <c r="M26" s="150">
        <v>0</v>
      </c>
      <c r="N26" s="151">
        <v>-460000</v>
      </c>
      <c r="O26" s="167">
        <v>0</v>
      </c>
      <c r="P26" s="151">
        <v>0</v>
      </c>
      <c r="Q26" s="1017">
        <v>0</v>
      </c>
    </row>
    <row r="27" spans="1:17" s="141" customFormat="1" x14ac:dyDescent="0.25">
      <c r="A27" s="177"/>
      <c r="B27" s="178"/>
      <c r="C27" s="153"/>
      <c r="D27" s="153">
        <v>1</v>
      </c>
      <c r="E27" s="153">
        <v>3</v>
      </c>
      <c r="F27" s="153">
        <v>4</v>
      </c>
      <c r="G27" s="154"/>
      <c r="H27" s="154"/>
      <c r="I27" s="154"/>
      <c r="J27" s="155" t="s">
        <v>123</v>
      </c>
      <c r="K27" s="151">
        <v>44544000</v>
      </c>
      <c r="L27" s="150">
        <v>34720000</v>
      </c>
      <c r="M27" s="150">
        <v>8533000</v>
      </c>
      <c r="N27" s="151">
        <v>43253000</v>
      </c>
      <c r="O27" s="167">
        <v>38568067</v>
      </c>
      <c r="P27" s="151">
        <v>9814358</v>
      </c>
      <c r="Q27" s="1017">
        <v>48382425</v>
      </c>
    </row>
    <row r="28" spans="1:17" s="141" customFormat="1" x14ac:dyDescent="0.25">
      <c r="A28" s="148"/>
      <c r="B28" s="95"/>
      <c r="C28" s="95"/>
      <c r="D28" s="95"/>
      <c r="E28" s="95">
        <v>4</v>
      </c>
      <c r="F28" s="95"/>
      <c r="G28" s="109"/>
      <c r="H28" s="109"/>
      <c r="I28" s="109"/>
      <c r="J28" s="171" t="s">
        <v>133</v>
      </c>
      <c r="K28" s="189">
        <v>31781000</v>
      </c>
      <c r="L28" s="188">
        <v>25225000</v>
      </c>
      <c r="M28" s="188">
        <v>6556000</v>
      </c>
      <c r="N28" s="189">
        <v>31781000</v>
      </c>
      <c r="O28" s="189">
        <v>26980992</v>
      </c>
      <c r="P28" s="189">
        <v>5666008</v>
      </c>
      <c r="Q28" s="1074">
        <v>32647000</v>
      </c>
    </row>
    <row r="29" spans="1:17" s="141" customFormat="1" x14ac:dyDescent="0.25">
      <c r="A29" s="148"/>
      <c r="B29" s="95"/>
      <c r="C29" s="95"/>
      <c r="D29" s="95">
        <v>1</v>
      </c>
      <c r="E29" s="95">
        <v>7</v>
      </c>
      <c r="F29" s="95">
        <v>5</v>
      </c>
      <c r="G29" s="109"/>
      <c r="H29" s="109"/>
      <c r="I29" s="109"/>
      <c r="J29" s="190" t="s">
        <v>131</v>
      </c>
      <c r="K29" s="167">
        <v>0</v>
      </c>
      <c r="L29" s="166">
        <v>1127000</v>
      </c>
      <c r="M29" s="166">
        <v>304000</v>
      </c>
      <c r="N29" s="167">
        <v>1431000</v>
      </c>
      <c r="O29" s="167">
        <v>0</v>
      </c>
      <c r="P29" s="167">
        <v>0</v>
      </c>
      <c r="Q29" s="1070">
        <v>0</v>
      </c>
    </row>
    <row r="30" spans="1:17" s="98" customFormat="1" ht="15" x14ac:dyDescent="0.25">
      <c r="A30" s="180"/>
      <c r="B30" s="181">
        <v>3</v>
      </c>
      <c r="C30" s="181">
        <v>1</v>
      </c>
      <c r="D30" s="181"/>
      <c r="E30" s="181"/>
      <c r="F30" s="181"/>
      <c r="G30" s="182"/>
      <c r="H30" s="182" t="s">
        <v>61</v>
      </c>
      <c r="I30" s="182"/>
      <c r="J30" s="183"/>
      <c r="K30" s="185">
        <v>796701000</v>
      </c>
      <c r="L30" s="185">
        <v>778400000</v>
      </c>
      <c r="M30" s="184">
        <v>27256000</v>
      </c>
      <c r="N30" s="185">
        <v>805656000</v>
      </c>
      <c r="O30" s="185">
        <v>829403848</v>
      </c>
      <c r="P30" s="184">
        <v>26463402</v>
      </c>
      <c r="Q30" s="1073">
        <v>855867250</v>
      </c>
    </row>
    <row r="31" spans="1:17" s="141" customFormat="1" x14ac:dyDescent="0.25">
      <c r="A31" s="148"/>
      <c r="B31" s="95"/>
      <c r="C31" s="95"/>
      <c r="D31" s="95">
        <v>1</v>
      </c>
      <c r="E31" s="95">
        <v>1</v>
      </c>
      <c r="F31" s="95">
        <v>1</v>
      </c>
      <c r="G31" s="109"/>
      <c r="H31" s="109"/>
      <c r="I31" s="109"/>
      <c r="J31" s="149" t="s">
        <v>127</v>
      </c>
      <c r="K31" s="167">
        <v>534122000</v>
      </c>
      <c r="L31" s="166">
        <v>538365000</v>
      </c>
      <c r="M31" s="166">
        <v>0</v>
      </c>
      <c r="N31" s="167">
        <v>538365000</v>
      </c>
      <c r="O31" s="167">
        <v>575584425</v>
      </c>
      <c r="P31" s="167">
        <v>0</v>
      </c>
      <c r="Q31" s="1070">
        <v>575584425</v>
      </c>
    </row>
    <row r="32" spans="1:17" s="141" customFormat="1" x14ac:dyDescent="0.25">
      <c r="A32" s="152"/>
      <c r="B32" s="153"/>
      <c r="C32" s="153"/>
      <c r="D32" s="153">
        <v>1</v>
      </c>
      <c r="E32" s="153">
        <v>2</v>
      </c>
      <c r="F32" s="153">
        <v>2</v>
      </c>
      <c r="G32" s="154"/>
      <c r="H32" s="154"/>
      <c r="I32" s="154"/>
      <c r="J32" s="149" t="s">
        <v>132</v>
      </c>
      <c r="K32" s="176">
        <v>119308000</v>
      </c>
      <c r="L32" s="175">
        <v>120282000</v>
      </c>
      <c r="M32" s="175">
        <v>0</v>
      </c>
      <c r="N32" s="176">
        <v>120282000</v>
      </c>
      <c r="O32" s="167">
        <v>123175650</v>
      </c>
      <c r="P32" s="176">
        <v>0</v>
      </c>
      <c r="Q32" s="1072">
        <v>123175650</v>
      </c>
    </row>
    <row r="33" spans="1:17" s="141" customFormat="1" x14ac:dyDescent="0.25">
      <c r="A33" s="152"/>
      <c r="B33" s="153"/>
      <c r="C33" s="153"/>
      <c r="D33" s="153">
        <v>1</v>
      </c>
      <c r="E33" s="153">
        <v>3</v>
      </c>
      <c r="F33" s="153">
        <v>3</v>
      </c>
      <c r="G33" s="154"/>
      <c r="H33" s="154"/>
      <c r="I33" s="154"/>
      <c r="J33" s="155" t="s">
        <v>862</v>
      </c>
      <c r="K33" s="176">
        <v>0</v>
      </c>
      <c r="L33" s="175">
        <v>1477000</v>
      </c>
      <c r="M33" s="175">
        <v>0</v>
      </c>
      <c r="N33" s="176">
        <v>1477000</v>
      </c>
      <c r="O33" s="167">
        <v>0</v>
      </c>
      <c r="P33" s="176">
        <v>0</v>
      </c>
      <c r="Q33" s="1072">
        <v>0</v>
      </c>
    </row>
    <row r="34" spans="1:17" s="141" customFormat="1" x14ac:dyDescent="0.25">
      <c r="A34" s="152"/>
      <c r="B34" s="153"/>
      <c r="C34" s="153"/>
      <c r="D34" s="153">
        <v>1</v>
      </c>
      <c r="E34" s="153">
        <v>3</v>
      </c>
      <c r="F34" s="153">
        <v>4</v>
      </c>
      <c r="G34" s="154"/>
      <c r="H34" s="154"/>
      <c r="I34" s="154"/>
      <c r="J34" s="155" t="s">
        <v>123</v>
      </c>
      <c r="K34" s="176">
        <v>139271000</v>
      </c>
      <c r="L34" s="175">
        <v>115126000</v>
      </c>
      <c r="M34" s="175">
        <v>26406000</v>
      </c>
      <c r="N34" s="176">
        <v>141532000</v>
      </c>
      <c r="O34" s="167">
        <v>127494167</v>
      </c>
      <c r="P34" s="176">
        <v>25613008</v>
      </c>
      <c r="Q34" s="1072">
        <v>153107175</v>
      </c>
    </row>
    <row r="35" spans="1:17" s="141" customFormat="1" x14ac:dyDescent="0.25">
      <c r="A35" s="148"/>
      <c r="B35" s="95"/>
      <c r="C35" s="95"/>
      <c r="D35" s="95">
        <v>1</v>
      </c>
      <c r="E35" s="95">
        <v>4</v>
      </c>
      <c r="F35" s="95"/>
      <c r="G35" s="109"/>
      <c r="H35" s="109"/>
      <c r="I35" s="109"/>
      <c r="J35" s="171" t="s">
        <v>130</v>
      </c>
      <c r="K35" s="167">
        <v>76965000</v>
      </c>
      <c r="L35" s="188">
        <v>60602000</v>
      </c>
      <c r="M35" s="188">
        <v>16363000</v>
      </c>
      <c r="N35" s="167">
        <v>76965000</v>
      </c>
      <c r="O35" s="189">
        <v>66770248</v>
      </c>
      <c r="P35" s="189">
        <v>14021752</v>
      </c>
      <c r="Q35" s="1074">
        <v>80792000</v>
      </c>
    </row>
    <row r="36" spans="1:17" s="141" customFormat="1" x14ac:dyDescent="0.25">
      <c r="A36" s="148"/>
      <c r="B36" s="95"/>
      <c r="C36" s="95"/>
      <c r="D36" s="95">
        <v>1</v>
      </c>
      <c r="E36" s="95">
        <v>7</v>
      </c>
      <c r="F36" s="95">
        <v>5</v>
      </c>
      <c r="G36" s="109"/>
      <c r="H36" s="109"/>
      <c r="I36" s="109"/>
      <c r="J36" s="190" t="s">
        <v>131</v>
      </c>
      <c r="K36" s="167">
        <v>4000000</v>
      </c>
      <c r="L36" s="166">
        <v>3150000</v>
      </c>
      <c r="M36" s="166">
        <v>850000</v>
      </c>
      <c r="N36" s="167">
        <v>4000000</v>
      </c>
      <c r="O36" s="167">
        <v>3149606</v>
      </c>
      <c r="P36" s="167">
        <v>850394</v>
      </c>
      <c r="Q36" s="1070">
        <v>4000000</v>
      </c>
    </row>
    <row r="37" spans="1:17" s="98" customFormat="1" ht="15" x14ac:dyDescent="0.25">
      <c r="A37" s="180"/>
      <c r="B37" s="181">
        <v>4</v>
      </c>
      <c r="C37" s="181">
        <v>1</v>
      </c>
      <c r="D37" s="181"/>
      <c r="E37" s="181"/>
      <c r="F37" s="181"/>
      <c r="G37" s="182"/>
      <c r="H37" s="182" t="s">
        <v>62</v>
      </c>
      <c r="I37" s="182"/>
      <c r="J37" s="183"/>
      <c r="K37" s="185">
        <v>235959000</v>
      </c>
      <c r="L37" s="185">
        <v>201101000</v>
      </c>
      <c r="M37" s="185">
        <v>16620000</v>
      </c>
      <c r="N37" s="185">
        <v>217721000</v>
      </c>
      <c r="O37" s="185">
        <v>169486173</v>
      </c>
      <c r="P37" s="184">
        <v>14964834</v>
      </c>
      <c r="Q37" s="1073">
        <v>184451007</v>
      </c>
    </row>
    <row r="38" spans="1:17" s="141" customFormat="1" x14ac:dyDescent="0.25">
      <c r="A38" s="152"/>
      <c r="B38" s="153"/>
      <c r="C38" s="95"/>
      <c r="D38" s="95">
        <v>1</v>
      </c>
      <c r="E38" s="95">
        <v>1</v>
      </c>
      <c r="F38" s="95">
        <v>1</v>
      </c>
      <c r="G38" s="109"/>
      <c r="H38" s="109"/>
      <c r="I38" s="109"/>
      <c r="J38" s="149" t="s">
        <v>127</v>
      </c>
      <c r="K38" s="176">
        <v>115986000</v>
      </c>
      <c r="L38" s="175">
        <v>98254000</v>
      </c>
      <c r="M38" s="175">
        <v>0</v>
      </c>
      <c r="N38" s="176">
        <v>98254000</v>
      </c>
      <c r="O38" s="167">
        <v>80286484</v>
      </c>
      <c r="P38" s="176">
        <v>0</v>
      </c>
      <c r="Q38" s="1072">
        <v>80286484</v>
      </c>
    </row>
    <row r="39" spans="1:17" s="174" customFormat="1" ht="27.75" customHeight="1" x14ac:dyDescent="0.25">
      <c r="A39" s="168"/>
      <c r="B39" s="169"/>
      <c r="C39" s="169"/>
      <c r="D39" s="169"/>
      <c r="E39" s="169"/>
      <c r="F39" s="169"/>
      <c r="G39" s="170"/>
      <c r="H39" s="170"/>
      <c r="I39" s="170"/>
      <c r="J39" s="171" t="s">
        <v>128</v>
      </c>
      <c r="K39" s="173">
        <v>1515000</v>
      </c>
      <c r="L39" s="172">
        <v>932000</v>
      </c>
      <c r="M39" s="172">
        <v>0</v>
      </c>
      <c r="N39" s="176">
        <v>932000</v>
      </c>
      <c r="O39" s="167">
        <v>1068117</v>
      </c>
      <c r="P39" s="173">
        <v>0</v>
      </c>
      <c r="Q39" s="1071">
        <v>1068117</v>
      </c>
    </row>
    <row r="40" spans="1:17" s="141" customFormat="1" x14ac:dyDescent="0.25">
      <c r="A40" s="152"/>
      <c r="B40" s="153"/>
      <c r="C40" s="153"/>
      <c r="D40" s="153">
        <v>1</v>
      </c>
      <c r="E40" s="153">
        <v>2</v>
      </c>
      <c r="F40" s="153">
        <v>2</v>
      </c>
      <c r="G40" s="154"/>
      <c r="H40" s="154"/>
      <c r="I40" s="154"/>
      <c r="J40" s="149" t="s">
        <v>132</v>
      </c>
      <c r="K40" s="176">
        <v>25688000</v>
      </c>
      <c r="L40" s="175">
        <v>21766000</v>
      </c>
      <c r="M40" s="175">
        <v>0</v>
      </c>
      <c r="N40" s="176">
        <v>21766000</v>
      </c>
      <c r="O40" s="167">
        <v>16922523</v>
      </c>
      <c r="P40" s="176">
        <v>0</v>
      </c>
      <c r="Q40" s="1072">
        <v>16922523</v>
      </c>
    </row>
    <row r="41" spans="1:17" s="174" customFormat="1" ht="25.5" customHeight="1" x14ac:dyDescent="0.25">
      <c r="A41" s="168"/>
      <c r="B41" s="169"/>
      <c r="C41" s="169"/>
      <c r="D41" s="169"/>
      <c r="E41" s="169"/>
      <c r="F41" s="169"/>
      <c r="G41" s="170"/>
      <c r="H41" s="170"/>
      <c r="I41" s="170"/>
      <c r="J41" s="171" t="s">
        <v>128</v>
      </c>
      <c r="K41" s="173">
        <v>333000</v>
      </c>
      <c r="L41" s="172">
        <v>205000</v>
      </c>
      <c r="M41" s="172">
        <v>0</v>
      </c>
      <c r="N41" s="176">
        <v>205000</v>
      </c>
      <c r="O41" s="167">
        <v>208283</v>
      </c>
      <c r="P41" s="173">
        <v>0</v>
      </c>
      <c r="Q41" s="1071">
        <v>208283</v>
      </c>
    </row>
    <row r="42" spans="1:17" s="174" customFormat="1" x14ac:dyDescent="0.25">
      <c r="A42" s="168"/>
      <c r="B42" s="169"/>
      <c r="C42" s="153"/>
      <c r="D42" s="153">
        <v>1</v>
      </c>
      <c r="E42" s="153">
        <v>3</v>
      </c>
      <c r="F42" s="153">
        <v>3</v>
      </c>
      <c r="G42" s="170"/>
      <c r="H42" s="170"/>
      <c r="I42" s="170"/>
      <c r="J42" s="155" t="s">
        <v>862</v>
      </c>
      <c r="K42" s="176">
        <v>0</v>
      </c>
      <c r="L42" s="175">
        <v>44000</v>
      </c>
      <c r="M42" s="175">
        <v>0</v>
      </c>
      <c r="N42" s="176">
        <v>44000</v>
      </c>
      <c r="O42" s="167">
        <v>0</v>
      </c>
      <c r="P42" s="176">
        <v>0</v>
      </c>
      <c r="Q42" s="1072">
        <v>0</v>
      </c>
    </row>
    <row r="43" spans="1:17" s="174" customFormat="1" x14ac:dyDescent="0.25">
      <c r="A43" s="168"/>
      <c r="B43" s="169"/>
      <c r="C43" s="169"/>
      <c r="D43" s="153">
        <v>1</v>
      </c>
      <c r="E43" s="153">
        <v>3</v>
      </c>
      <c r="F43" s="153">
        <v>4</v>
      </c>
      <c r="G43" s="154"/>
      <c r="H43" s="154"/>
      <c r="I43" s="154"/>
      <c r="J43" s="190" t="s">
        <v>123</v>
      </c>
      <c r="K43" s="176">
        <v>90285000</v>
      </c>
      <c r="L43" s="175">
        <v>73534000</v>
      </c>
      <c r="M43" s="175">
        <v>14593000</v>
      </c>
      <c r="N43" s="176">
        <v>88127000</v>
      </c>
      <c r="O43" s="167">
        <v>65000000</v>
      </c>
      <c r="P43" s="176">
        <v>13000000</v>
      </c>
      <c r="Q43" s="1072">
        <v>78000000</v>
      </c>
    </row>
    <row r="44" spans="1:17" s="174" customFormat="1" x14ac:dyDescent="0.25">
      <c r="A44" s="168"/>
      <c r="B44" s="169"/>
      <c r="C44" s="169"/>
      <c r="D44" s="153">
        <v>1</v>
      </c>
      <c r="E44" s="153">
        <v>7</v>
      </c>
      <c r="F44" s="153">
        <v>5</v>
      </c>
      <c r="G44" s="154"/>
      <c r="H44" s="154"/>
      <c r="I44" s="154"/>
      <c r="J44" s="191" t="s">
        <v>131</v>
      </c>
      <c r="K44" s="176">
        <v>4000000</v>
      </c>
      <c r="L44" s="175">
        <v>7503000</v>
      </c>
      <c r="M44" s="175">
        <v>2027000</v>
      </c>
      <c r="N44" s="176">
        <v>9530000</v>
      </c>
      <c r="O44" s="176">
        <v>4833839</v>
      </c>
      <c r="P44" s="176">
        <v>1305136</v>
      </c>
      <c r="Q44" s="1072">
        <v>6138975</v>
      </c>
    </row>
    <row r="45" spans="1:17" s="141" customFormat="1" x14ac:dyDescent="0.25">
      <c r="A45" s="148"/>
      <c r="B45" s="95"/>
      <c r="C45" s="95"/>
      <c r="D45" s="95">
        <v>1</v>
      </c>
      <c r="E45" s="95">
        <v>8</v>
      </c>
      <c r="F45" s="95">
        <v>6</v>
      </c>
      <c r="G45" s="109"/>
      <c r="H45" s="109"/>
      <c r="I45" s="109"/>
      <c r="J45" s="149" t="s">
        <v>134</v>
      </c>
      <c r="K45" s="167">
        <v>0</v>
      </c>
      <c r="L45" s="166">
        <v>0</v>
      </c>
      <c r="M45" s="166">
        <v>0</v>
      </c>
      <c r="N45" s="166">
        <v>0</v>
      </c>
      <c r="O45" s="167">
        <v>2443327</v>
      </c>
      <c r="P45" s="167">
        <v>659698</v>
      </c>
      <c r="Q45" s="1075">
        <v>3103025</v>
      </c>
    </row>
    <row r="46" spans="1:17" s="98" customFormat="1" ht="15" x14ac:dyDescent="0.25">
      <c r="A46" s="180"/>
      <c r="B46" s="181">
        <v>4</v>
      </c>
      <c r="C46" s="181">
        <v>1</v>
      </c>
      <c r="D46" s="181"/>
      <c r="E46" s="181"/>
      <c r="F46" s="181"/>
      <c r="G46" s="182"/>
      <c r="H46" s="182" t="s">
        <v>64</v>
      </c>
      <c r="I46" s="182"/>
      <c r="J46" s="183"/>
      <c r="K46" s="185">
        <v>0</v>
      </c>
      <c r="L46" s="185">
        <v>32704000</v>
      </c>
      <c r="M46" s="184">
        <v>2002000</v>
      </c>
      <c r="N46" s="185">
        <v>34706000</v>
      </c>
      <c r="O46" s="185">
        <v>66877489</v>
      </c>
      <c r="P46" s="184">
        <v>2917400</v>
      </c>
      <c r="Q46" s="1073">
        <v>69794889</v>
      </c>
    </row>
    <row r="47" spans="1:17" s="141" customFormat="1" x14ac:dyDescent="0.25">
      <c r="A47" s="152"/>
      <c r="B47" s="153"/>
      <c r="C47" s="95"/>
      <c r="D47" s="95">
        <v>1</v>
      </c>
      <c r="E47" s="95">
        <v>1</v>
      </c>
      <c r="F47" s="95">
        <v>1</v>
      </c>
      <c r="G47" s="109"/>
      <c r="H47" s="109"/>
      <c r="I47" s="109"/>
      <c r="J47" s="149" t="s">
        <v>127</v>
      </c>
      <c r="K47" s="176">
        <v>0</v>
      </c>
      <c r="L47" s="175">
        <v>18903000</v>
      </c>
      <c r="M47" s="175">
        <v>0</v>
      </c>
      <c r="N47" s="176">
        <v>18903000</v>
      </c>
      <c r="O47" s="167">
        <v>42319135</v>
      </c>
      <c r="P47" s="176">
        <v>0</v>
      </c>
      <c r="Q47" s="1072">
        <v>42319135</v>
      </c>
    </row>
    <row r="48" spans="1:17" s="174" customFormat="1" ht="27.75" customHeight="1" x14ac:dyDescent="0.25">
      <c r="A48" s="168"/>
      <c r="B48" s="169"/>
      <c r="C48" s="169"/>
      <c r="D48" s="169"/>
      <c r="E48" s="169"/>
      <c r="F48" s="169"/>
      <c r="G48" s="170"/>
      <c r="H48" s="170"/>
      <c r="I48" s="170"/>
      <c r="J48" s="171" t="s">
        <v>128</v>
      </c>
      <c r="K48" s="173">
        <v>0</v>
      </c>
      <c r="L48" s="172">
        <v>583000</v>
      </c>
      <c r="M48" s="172">
        <v>0</v>
      </c>
      <c r="N48" s="173">
        <v>583000</v>
      </c>
      <c r="O48" s="167">
        <v>690868</v>
      </c>
      <c r="P48" s="173">
        <v>0</v>
      </c>
      <c r="Q48" s="1071">
        <v>690868</v>
      </c>
    </row>
    <row r="49" spans="1:17" s="141" customFormat="1" x14ac:dyDescent="0.25">
      <c r="A49" s="152"/>
      <c r="B49" s="153"/>
      <c r="C49" s="153"/>
      <c r="D49" s="153">
        <v>1</v>
      </c>
      <c r="E49" s="153">
        <v>2</v>
      </c>
      <c r="F49" s="153">
        <v>2</v>
      </c>
      <c r="G49" s="154"/>
      <c r="H49" s="154"/>
      <c r="I49" s="154"/>
      <c r="J49" s="149" t="s">
        <v>132</v>
      </c>
      <c r="K49" s="176">
        <v>0</v>
      </c>
      <c r="L49" s="175">
        <v>4236000</v>
      </c>
      <c r="M49" s="175">
        <v>0</v>
      </c>
      <c r="N49" s="176">
        <v>4236000</v>
      </c>
      <c r="O49" s="167">
        <v>8784851</v>
      </c>
      <c r="P49" s="176">
        <v>0</v>
      </c>
      <c r="Q49" s="1072">
        <v>8784851</v>
      </c>
    </row>
    <row r="50" spans="1:17" s="174" customFormat="1" ht="25.5" customHeight="1" x14ac:dyDescent="0.25">
      <c r="A50" s="168"/>
      <c r="B50" s="169"/>
      <c r="C50" s="169"/>
      <c r="D50" s="169"/>
      <c r="E50" s="169"/>
      <c r="F50" s="169"/>
      <c r="G50" s="170"/>
      <c r="H50" s="170"/>
      <c r="I50" s="170"/>
      <c r="J50" s="171" t="s">
        <v>128</v>
      </c>
      <c r="K50" s="173">
        <v>0</v>
      </c>
      <c r="L50" s="172">
        <v>128000</v>
      </c>
      <c r="M50" s="172">
        <v>0</v>
      </c>
      <c r="N50" s="173">
        <v>128000</v>
      </c>
      <c r="O50" s="167">
        <v>134719</v>
      </c>
      <c r="P50" s="173">
        <v>0</v>
      </c>
      <c r="Q50" s="1071">
        <v>134719</v>
      </c>
    </row>
    <row r="51" spans="1:17" s="174" customFormat="1" x14ac:dyDescent="0.25">
      <c r="A51" s="168"/>
      <c r="B51" s="169"/>
      <c r="C51" s="169"/>
      <c r="D51" s="153">
        <v>1</v>
      </c>
      <c r="E51" s="153">
        <v>3</v>
      </c>
      <c r="F51" s="153">
        <v>4</v>
      </c>
      <c r="G51" s="154"/>
      <c r="H51" s="154"/>
      <c r="I51" s="154"/>
      <c r="J51" s="190" t="s">
        <v>123</v>
      </c>
      <c r="K51" s="176">
        <v>0</v>
      </c>
      <c r="L51" s="175">
        <v>8294000</v>
      </c>
      <c r="M51" s="175">
        <v>1659000</v>
      </c>
      <c r="N51" s="176">
        <v>9953000</v>
      </c>
      <c r="O51" s="167">
        <v>12872657</v>
      </c>
      <c r="P51" s="176">
        <v>2134172</v>
      </c>
      <c r="Q51" s="1072">
        <v>15006829</v>
      </c>
    </row>
    <row r="52" spans="1:17" s="174" customFormat="1" x14ac:dyDescent="0.25">
      <c r="A52" s="168"/>
      <c r="B52" s="169"/>
      <c r="C52" s="169"/>
      <c r="D52" s="153">
        <v>1</v>
      </c>
      <c r="E52" s="153">
        <v>7</v>
      </c>
      <c r="F52" s="153">
        <v>5</v>
      </c>
      <c r="G52" s="154"/>
      <c r="H52" s="154"/>
      <c r="I52" s="154"/>
      <c r="J52" s="191" t="s">
        <v>131</v>
      </c>
      <c r="K52" s="176">
        <v>0</v>
      </c>
      <c r="L52" s="175">
        <v>1271000</v>
      </c>
      <c r="M52" s="175">
        <v>343000</v>
      </c>
      <c r="N52" s="176">
        <v>1614000</v>
      </c>
      <c r="O52" s="176">
        <v>551181</v>
      </c>
      <c r="P52" s="176">
        <v>148819</v>
      </c>
      <c r="Q52" s="1072">
        <v>700000</v>
      </c>
    </row>
    <row r="53" spans="1:17" s="141" customFormat="1" x14ac:dyDescent="0.25">
      <c r="A53" s="148"/>
      <c r="B53" s="95"/>
      <c r="C53" s="95"/>
      <c r="D53" s="95">
        <v>1</v>
      </c>
      <c r="E53" s="95">
        <v>8</v>
      </c>
      <c r="F53" s="95">
        <v>6</v>
      </c>
      <c r="G53" s="109"/>
      <c r="H53" s="109"/>
      <c r="I53" s="109"/>
      <c r="J53" s="149" t="s">
        <v>134</v>
      </c>
      <c r="K53" s="167">
        <v>0</v>
      </c>
      <c r="L53" s="166">
        <v>0</v>
      </c>
      <c r="M53" s="166">
        <v>0</v>
      </c>
      <c r="N53" s="167">
        <v>0</v>
      </c>
      <c r="O53" s="167">
        <v>2349665</v>
      </c>
      <c r="P53" s="167">
        <v>634409</v>
      </c>
      <c r="Q53" s="1075">
        <v>2984074</v>
      </c>
    </row>
    <row r="54" spans="1:17" s="141" customFormat="1" ht="15.75" thickBot="1" x14ac:dyDescent="0.3">
      <c r="A54" s="192" t="s">
        <v>65</v>
      </c>
      <c r="B54" s="193"/>
      <c r="C54" s="193"/>
      <c r="D54" s="193"/>
      <c r="E54" s="193"/>
      <c r="F54" s="193"/>
      <c r="G54" s="194"/>
      <c r="H54" s="194"/>
      <c r="I54" s="194"/>
      <c r="J54" s="195"/>
      <c r="K54" s="196">
        <v>1301118000</v>
      </c>
      <c r="L54" s="196">
        <v>1276341000</v>
      </c>
      <c r="M54" s="196">
        <v>58677000</v>
      </c>
      <c r="N54" s="196">
        <v>1335018000</v>
      </c>
      <c r="O54" s="196">
        <v>1342182927</v>
      </c>
      <c r="P54" s="196">
        <v>58202344</v>
      </c>
      <c r="Q54" s="1076">
        <v>1400385271</v>
      </c>
    </row>
    <row r="55" spans="1:17" s="141" customFormat="1" ht="20.25" customHeight="1" thickTop="1" x14ac:dyDescent="0.25">
      <c r="A55" s="701" t="s">
        <v>66</v>
      </c>
      <c r="B55" s="702"/>
      <c r="C55" s="702"/>
      <c r="D55" s="702"/>
      <c r="E55" s="702"/>
      <c r="F55" s="702"/>
      <c r="G55" s="702"/>
      <c r="H55" s="702"/>
      <c r="I55" s="702"/>
      <c r="J55" s="702"/>
      <c r="K55" s="1395"/>
      <c r="L55" s="1395"/>
      <c r="M55" s="1395"/>
      <c r="N55" s="1395"/>
      <c r="O55" s="1395"/>
      <c r="P55" s="1395"/>
      <c r="Q55" s="1396"/>
    </row>
    <row r="56" spans="1:17" ht="15" x14ac:dyDescent="0.25">
      <c r="A56" s="989">
        <v>1</v>
      </c>
      <c r="B56" s="990"/>
      <c r="C56" s="990"/>
      <c r="D56" s="990"/>
      <c r="E56" s="990"/>
      <c r="F56" s="990"/>
      <c r="G56" s="96" t="s">
        <v>7</v>
      </c>
      <c r="H56" s="96"/>
      <c r="I56" s="96"/>
      <c r="J56" s="163"/>
      <c r="K56" s="165">
        <v>229866000</v>
      </c>
      <c r="L56" s="165">
        <v>297062000</v>
      </c>
      <c r="M56" s="164">
        <v>0</v>
      </c>
      <c r="N56" s="165">
        <v>297062000</v>
      </c>
      <c r="O56" s="165">
        <v>211697568</v>
      </c>
      <c r="P56" s="164">
        <v>0</v>
      </c>
      <c r="Q56" s="1069">
        <v>211697568</v>
      </c>
    </row>
    <row r="57" spans="1:17" s="98" customFormat="1" x14ac:dyDescent="0.25">
      <c r="A57" s="148"/>
      <c r="B57" s="95"/>
      <c r="C57" s="95">
        <v>1</v>
      </c>
      <c r="D57" s="95">
        <v>1</v>
      </c>
      <c r="E57" s="95">
        <v>1</v>
      </c>
      <c r="F57" s="95">
        <v>1</v>
      </c>
      <c r="G57" s="96"/>
      <c r="H57" s="109" t="s">
        <v>135</v>
      </c>
      <c r="I57" s="109"/>
      <c r="J57" s="149"/>
      <c r="K57" s="167">
        <v>63965000</v>
      </c>
      <c r="L57" s="166">
        <v>64496000</v>
      </c>
      <c r="M57" s="166">
        <v>0</v>
      </c>
      <c r="N57" s="167">
        <v>64496000</v>
      </c>
      <c r="O57" s="167">
        <v>67664220</v>
      </c>
      <c r="P57" s="167">
        <v>0</v>
      </c>
      <c r="Q57" s="1070">
        <v>67664220</v>
      </c>
    </row>
    <row r="58" spans="1:17" s="98" customFormat="1" x14ac:dyDescent="0.25">
      <c r="A58" s="197"/>
      <c r="B58" s="198"/>
      <c r="C58" s="198"/>
      <c r="D58" s="198"/>
      <c r="E58" s="198"/>
      <c r="F58" s="198"/>
      <c r="G58" s="199"/>
      <c r="H58" s="200" t="s">
        <v>128</v>
      </c>
      <c r="I58" s="201"/>
      <c r="J58" s="171"/>
      <c r="K58" s="189">
        <v>1034000</v>
      </c>
      <c r="L58" s="188">
        <v>1034000</v>
      </c>
      <c r="M58" s="188">
        <v>0</v>
      </c>
      <c r="N58" s="189">
        <v>1034000</v>
      </c>
      <c r="O58" s="189">
        <v>1130000</v>
      </c>
      <c r="P58" s="189">
        <v>0</v>
      </c>
      <c r="Q58" s="1074">
        <v>1130000</v>
      </c>
    </row>
    <row r="59" spans="1:17" s="98" customFormat="1" x14ac:dyDescent="0.25">
      <c r="A59" s="197"/>
      <c r="B59" s="198"/>
      <c r="C59" s="198"/>
      <c r="D59" s="95">
        <v>1</v>
      </c>
      <c r="E59" s="95">
        <v>1</v>
      </c>
      <c r="F59" s="95">
        <v>2</v>
      </c>
      <c r="G59" s="199"/>
      <c r="H59" s="109" t="s">
        <v>136</v>
      </c>
      <c r="I59" s="109"/>
      <c r="J59" s="149"/>
      <c r="K59" s="167">
        <v>91009000</v>
      </c>
      <c r="L59" s="166">
        <v>91009000</v>
      </c>
      <c r="M59" s="166">
        <v>0</v>
      </c>
      <c r="N59" s="167">
        <v>91009000</v>
      </c>
      <c r="O59" s="167">
        <v>99745341</v>
      </c>
      <c r="P59" s="167">
        <v>0</v>
      </c>
      <c r="Q59" s="1070">
        <v>99745341</v>
      </c>
    </row>
    <row r="60" spans="1:17" s="141" customFormat="1" x14ac:dyDescent="0.25">
      <c r="A60" s="148"/>
      <c r="B60" s="95"/>
      <c r="C60" s="95"/>
      <c r="D60" s="95">
        <v>1</v>
      </c>
      <c r="E60" s="95">
        <v>1</v>
      </c>
      <c r="F60" s="95">
        <v>3</v>
      </c>
      <c r="G60" s="109"/>
      <c r="H60" s="109" t="s">
        <v>138</v>
      </c>
      <c r="I60" s="109"/>
      <c r="J60" s="149"/>
      <c r="K60" s="167">
        <v>41403000</v>
      </c>
      <c r="L60" s="166">
        <v>105471000</v>
      </c>
      <c r="M60" s="166">
        <v>0</v>
      </c>
      <c r="N60" s="167">
        <v>105471000</v>
      </c>
      <c r="O60" s="167">
        <v>1138952</v>
      </c>
      <c r="P60" s="167">
        <v>0</v>
      </c>
      <c r="Q60" s="1070">
        <v>1138952</v>
      </c>
    </row>
    <row r="61" spans="1:17" s="141" customFormat="1" ht="26.25" customHeight="1" x14ac:dyDescent="0.25">
      <c r="A61" s="148"/>
      <c r="B61" s="95"/>
      <c r="C61" s="95"/>
      <c r="D61" s="95">
        <v>1</v>
      </c>
      <c r="E61" s="95">
        <v>1</v>
      </c>
      <c r="F61" s="95">
        <v>4</v>
      </c>
      <c r="G61" s="109"/>
      <c r="H61" s="1405" t="s">
        <v>657</v>
      </c>
      <c r="I61" s="1406"/>
      <c r="J61" s="1407"/>
      <c r="K61" s="151">
        <v>8139000</v>
      </c>
      <c r="L61" s="150">
        <v>8139000</v>
      </c>
      <c r="M61" s="150">
        <v>0</v>
      </c>
      <c r="N61" s="151">
        <v>8139000</v>
      </c>
      <c r="O61" s="167">
        <v>9000000</v>
      </c>
      <c r="P61" s="151">
        <v>0</v>
      </c>
      <c r="Q61" s="1017">
        <v>9000000</v>
      </c>
    </row>
    <row r="62" spans="1:17" s="141" customFormat="1" x14ac:dyDescent="0.25">
      <c r="A62" s="152"/>
      <c r="B62" s="153"/>
      <c r="C62" s="153"/>
      <c r="D62" s="153">
        <v>1</v>
      </c>
      <c r="E62" s="153">
        <v>1</v>
      </c>
      <c r="F62" s="95">
        <v>5</v>
      </c>
      <c r="G62" s="154"/>
      <c r="H62" s="99" t="s">
        <v>139</v>
      </c>
      <c r="I62" s="987"/>
      <c r="J62" s="983"/>
      <c r="K62" s="167">
        <v>10000000</v>
      </c>
      <c r="L62" s="166">
        <v>10000000</v>
      </c>
      <c r="M62" s="166">
        <v>0</v>
      </c>
      <c r="N62" s="167">
        <v>10000000</v>
      </c>
      <c r="O62" s="176">
        <v>10000000</v>
      </c>
      <c r="P62" s="167">
        <v>0</v>
      </c>
      <c r="Q62" s="1070">
        <v>10000000</v>
      </c>
    </row>
    <row r="63" spans="1:17" s="174" customFormat="1" ht="14.25" customHeight="1" x14ac:dyDescent="0.25">
      <c r="A63" s="148"/>
      <c r="B63" s="95"/>
      <c r="C63" s="95"/>
      <c r="D63" s="95">
        <v>1</v>
      </c>
      <c r="E63" s="95">
        <v>1</v>
      </c>
      <c r="F63" s="95">
        <v>6</v>
      </c>
      <c r="G63" s="109"/>
      <c r="H63" s="1405" t="s">
        <v>671</v>
      </c>
      <c r="I63" s="1406"/>
      <c r="J63" s="1407"/>
      <c r="K63" s="167">
        <v>15350000</v>
      </c>
      <c r="L63" s="166">
        <v>17160000</v>
      </c>
      <c r="M63" s="166">
        <v>0</v>
      </c>
      <c r="N63" s="167">
        <v>17160000</v>
      </c>
      <c r="O63" s="167">
        <v>0</v>
      </c>
      <c r="P63" s="167">
        <v>0</v>
      </c>
      <c r="Q63" s="1070">
        <v>0</v>
      </c>
    </row>
    <row r="64" spans="1:17" s="141" customFormat="1" x14ac:dyDescent="0.25">
      <c r="A64" s="152"/>
      <c r="B64" s="153"/>
      <c r="C64" s="153"/>
      <c r="D64" s="153"/>
      <c r="E64" s="153"/>
      <c r="F64" s="95"/>
      <c r="G64" s="154"/>
      <c r="H64" s="201" t="s">
        <v>140</v>
      </c>
      <c r="I64" s="201"/>
      <c r="J64" s="202"/>
      <c r="K64" s="189">
        <v>0</v>
      </c>
      <c r="L64" s="188">
        <v>787000</v>
      </c>
      <c r="M64" s="189">
        <v>0</v>
      </c>
      <c r="N64" s="189">
        <v>787000</v>
      </c>
      <c r="O64" s="173">
        <v>24149055</v>
      </c>
      <c r="P64" s="173">
        <v>0</v>
      </c>
      <c r="Q64" s="1074">
        <v>24149055</v>
      </c>
    </row>
    <row r="65" spans="1:17" s="141" customFormat="1" x14ac:dyDescent="0.25">
      <c r="A65" s="152"/>
      <c r="B65" s="153"/>
      <c r="C65" s="153"/>
      <c r="D65" s="153">
        <v>2</v>
      </c>
      <c r="E65" s="153">
        <v>1</v>
      </c>
      <c r="F65" s="95">
        <v>7</v>
      </c>
      <c r="G65" s="154"/>
      <c r="H65" s="99" t="s">
        <v>141</v>
      </c>
      <c r="I65" s="987"/>
      <c r="J65" s="983"/>
      <c r="K65" s="167">
        <v>0</v>
      </c>
      <c r="L65" s="166">
        <v>787000</v>
      </c>
      <c r="M65" s="166">
        <v>0</v>
      </c>
      <c r="N65" s="167">
        <v>787000</v>
      </c>
      <c r="O65" s="176">
        <v>621714</v>
      </c>
      <c r="P65" s="167">
        <v>0</v>
      </c>
      <c r="Q65" s="1070">
        <v>621714</v>
      </c>
    </row>
    <row r="66" spans="1:17" s="141" customFormat="1" ht="27" customHeight="1" x14ac:dyDescent="0.25">
      <c r="A66" s="152"/>
      <c r="B66" s="153"/>
      <c r="C66" s="153"/>
      <c r="D66" s="153">
        <v>2</v>
      </c>
      <c r="E66" s="153">
        <v>1</v>
      </c>
      <c r="F66" s="95">
        <v>8</v>
      </c>
      <c r="G66" s="154"/>
      <c r="H66" s="1384" t="s">
        <v>715</v>
      </c>
      <c r="I66" s="1390"/>
      <c r="J66" s="1391"/>
      <c r="K66" s="167"/>
      <c r="L66" s="167">
        <v>0</v>
      </c>
      <c r="M66" s="166">
        <v>0</v>
      </c>
      <c r="N66" s="167">
        <v>0</v>
      </c>
      <c r="O66" s="176">
        <v>23527341</v>
      </c>
      <c r="P66" s="167">
        <v>0</v>
      </c>
      <c r="Q66" s="1070">
        <v>23527341</v>
      </c>
    </row>
    <row r="67" spans="1:17" ht="15" x14ac:dyDescent="0.25">
      <c r="A67" s="989">
        <v>2</v>
      </c>
      <c r="B67" s="990"/>
      <c r="C67" s="990"/>
      <c r="D67" s="990"/>
      <c r="E67" s="990"/>
      <c r="F67" s="990"/>
      <c r="G67" s="96" t="s">
        <v>142</v>
      </c>
      <c r="H67" s="96"/>
      <c r="I67" s="96"/>
      <c r="J67" s="163"/>
      <c r="K67" s="165">
        <v>47645000</v>
      </c>
      <c r="L67" s="165">
        <v>55419000</v>
      </c>
      <c r="M67" s="164">
        <v>0</v>
      </c>
      <c r="N67" s="165">
        <v>55419000</v>
      </c>
      <c r="O67" s="165">
        <v>45982003.420000002</v>
      </c>
      <c r="P67" s="164">
        <v>0</v>
      </c>
      <c r="Q67" s="1069">
        <v>45982003.420000002</v>
      </c>
    </row>
    <row r="68" spans="1:17" s="141" customFormat="1" x14ac:dyDescent="0.25">
      <c r="A68" s="148"/>
      <c r="B68" s="95"/>
      <c r="C68" s="95">
        <v>1</v>
      </c>
      <c r="D68" s="95">
        <v>1</v>
      </c>
      <c r="E68" s="95">
        <v>2</v>
      </c>
      <c r="F68" s="95">
        <v>1</v>
      </c>
      <c r="G68" s="96"/>
      <c r="H68" s="109" t="s">
        <v>143</v>
      </c>
      <c r="I68" s="109"/>
      <c r="J68" s="149"/>
      <c r="K68" s="167">
        <v>13460000</v>
      </c>
      <c r="L68" s="166">
        <v>13604000</v>
      </c>
      <c r="M68" s="166">
        <v>0</v>
      </c>
      <c r="N68" s="167">
        <v>13604000</v>
      </c>
      <c r="O68" s="167">
        <v>14002580</v>
      </c>
      <c r="P68" s="167">
        <v>0</v>
      </c>
      <c r="Q68" s="1070">
        <v>14002580</v>
      </c>
    </row>
    <row r="69" spans="1:17" s="141" customFormat="1" x14ac:dyDescent="0.25">
      <c r="A69" s="197"/>
      <c r="B69" s="198"/>
      <c r="C69" s="198"/>
      <c r="D69" s="198"/>
      <c r="E69" s="198"/>
      <c r="F69" s="198"/>
      <c r="G69" s="199"/>
      <c r="H69" s="200" t="s">
        <v>128</v>
      </c>
      <c r="I69" s="201"/>
      <c r="J69" s="171"/>
      <c r="K69" s="189">
        <v>227000</v>
      </c>
      <c r="L69" s="188">
        <v>227000</v>
      </c>
      <c r="M69" s="188">
        <v>0</v>
      </c>
      <c r="N69" s="189">
        <v>227000</v>
      </c>
      <c r="O69" s="167">
        <v>220350</v>
      </c>
      <c r="P69" s="189">
        <v>0</v>
      </c>
      <c r="Q69" s="1074">
        <v>220350</v>
      </c>
    </row>
    <row r="70" spans="1:17" s="141" customFormat="1" x14ac:dyDescent="0.25">
      <c r="A70" s="197"/>
      <c r="B70" s="198"/>
      <c r="C70" s="198"/>
      <c r="D70" s="95">
        <v>1</v>
      </c>
      <c r="E70" s="198">
        <v>2</v>
      </c>
      <c r="F70" s="95">
        <v>2</v>
      </c>
      <c r="G70" s="199"/>
      <c r="H70" s="203" t="s">
        <v>144</v>
      </c>
      <c r="I70" s="201"/>
      <c r="J70" s="171"/>
      <c r="K70" s="167">
        <v>20618000</v>
      </c>
      <c r="L70" s="167">
        <v>20618000</v>
      </c>
      <c r="M70" s="166">
        <v>0</v>
      </c>
      <c r="N70" s="167">
        <v>20618000</v>
      </c>
      <c r="O70" s="167">
        <v>20424609.420000002</v>
      </c>
      <c r="P70" s="167">
        <v>0</v>
      </c>
      <c r="Q70" s="1070">
        <v>20424609.420000002</v>
      </c>
    </row>
    <row r="71" spans="1:17" s="141" customFormat="1" ht="23.25" customHeight="1" x14ac:dyDescent="0.25">
      <c r="A71" s="148"/>
      <c r="B71" s="95"/>
      <c r="C71" s="95"/>
      <c r="D71" s="95">
        <v>1</v>
      </c>
      <c r="E71" s="95">
        <v>2</v>
      </c>
      <c r="F71" s="95">
        <v>3</v>
      </c>
      <c r="G71" s="109"/>
      <c r="H71" s="1405" t="s">
        <v>658</v>
      </c>
      <c r="I71" s="1406"/>
      <c r="J71" s="1407"/>
      <c r="K71" s="151">
        <v>2961000</v>
      </c>
      <c r="L71" s="150">
        <v>2961000</v>
      </c>
      <c r="M71" s="150">
        <v>0</v>
      </c>
      <c r="N71" s="151">
        <v>2961000</v>
      </c>
      <c r="O71" s="167">
        <v>1755000</v>
      </c>
      <c r="P71" s="151">
        <v>0</v>
      </c>
      <c r="Q71" s="1017">
        <v>1755000</v>
      </c>
    </row>
    <row r="72" spans="1:17" s="141" customFormat="1" x14ac:dyDescent="0.25">
      <c r="A72" s="148"/>
      <c r="B72" s="95"/>
      <c r="C72" s="95"/>
      <c r="D72" s="95">
        <v>1</v>
      </c>
      <c r="E72" s="95">
        <v>2</v>
      </c>
      <c r="F72" s="95">
        <v>4</v>
      </c>
      <c r="G72" s="109"/>
      <c r="H72" s="109" t="s">
        <v>660</v>
      </c>
      <c r="I72" s="109"/>
      <c r="J72" s="149"/>
      <c r="K72" s="167">
        <v>4815000</v>
      </c>
      <c r="L72" s="166">
        <v>11862000</v>
      </c>
      <c r="M72" s="166">
        <v>0</v>
      </c>
      <c r="N72" s="167">
        <v>11862000</v>
      </c>
      <c r="O72" s="167">
        <v>111048</v>
      </c>
      <c r="P72" s="167">
        <v>0</v>
      </c>
      <c r="Q72" s="1070">
        <v>111048</v>
      </c>
    </row>
    <row r="73" spans="1:17" s="141" customFormat="1" x14ac:dyDescent="0.25">
      <c r="A73" s="148"/>
      <c r="B73" s="95"/>
      <c r="C73" s="95"/>
      <c r="D73" s="95">
        <v>1</v>
      </c>
      <c r="E73" s="95">
        <v>2</v>
      </c>
      <c r="F73" s="95">
        <v>5</v>
      </c>
      <c r="G73" s="988"/>
      <c r="H73" s="99" t="s">
        <v>659</v>
      </c>
      <c r="I73" s="987"/>
      <c r="J73" s="983"/>
      <c r="K73" s="167">
        <v>2200000</v>
      </c>
      <c r="L73" s="166">
        <v>2200000</v>
      </c>
      <c r="M73" s="166">
        <v>0</v>
      </c>
      <c r="N73" s="167">
        <v>2200000</v>
      </c>
      <c r="O73" s="167">
        <v>1950000</v>
      </c>
      <c r="P73" s="167">
        <v>0</v>
      </c>
      <c r="Q73" s="1070">
        <v>1950000</v>
      </c>
    </row>
    <row r="74" spans="1:17" s="141" customFormat="1" x14ac:dyDescent="0.25">
      <c r="A74" s="148"/>
      <c r="B74" s="95"/>
      <c r="C74" s="95"/>
      <c r="D74" s="95">
        <v>1</v>
      </c>
      <c r="E74" s="95">
        <v>2</v>
      </c>
      <c r="F74" s="95">
        <v>6</v>
      </c>
      <c r="G74" s="109"/>
      <c r="H74" s="1405" t="s">
        <v>672</v>
      </c>
      <c r="I74" s="1406"/>
      <c r="J74" s="1407"/>
      <c r="K74" s="167">
        <v>3591000</v>
      </c>
      <c r="L74" s="166">
        <v>3989000</v>
      </c>
      <c r="M74" s="166">
        <v>0</v>
      </c>
      <c r="N74" s="167">
        <v>3989000</v>
      </c>
      <c r="O74" s="167">
        <v>0</v>
      </c>
      <c r="P74" s="167">
        <v>0</v>
      </c>
      <c r="Q74" s="1070">
        <v>0</v>
      </c>
    </row>
    <row r="75" spans="1:17" s="141" customFormat="1" x14ac:dyDescent="0.25">
      <c r="A75" s="148"/>
      <c r="B75" s="95"/>
      <c r="C75" s="95"/>
      <c r="D75" s="95"/>
      <c r="E75" s="95"/>
      <c r="F75" s="95"/>
      <c r="G75" s="988"/>
      <c r="H75" s="204" t="s">
        <v>145</v>
      </c>
      <c r="I75" s="987"/>
      <c r="J75" s="983"/>
      <c r="K75" s="189">
        <v>0</v>
      </c>
      <c r="L75" s="188">
        <v>185000</v>
      </c>
      <c r="M75" s="189">
        <v>0</v>
      </c>
      <c r="N75" s="189">
        <v>185000</v>
      </c>
      <c r="O75" s="173">
        <v>7738766</v>
      </c>
      <c r="P75" s="189">
        <v>0</v>
      </c>
      <c r="Q75" s="1074">
        <v>7738766</v>
      </c>
    </row>
    <row r="76" spans="1:17" s="141" customFormat="1" x14ac:dyDescent="0.25">
      <c r="A76" s="148"/>
      <c r="B76" s="95"/>
      <c r="C76" s="95"/>
      <c r="D76" s="95">
        <v>1</v>
      </c>
      <c r="E76" s="95">
        <v>2</v>
      </c>
      <c r="F76" s="95">
        <v>7</v>
      </c>
      <c r="G76" s="988"/>
      <c r="H76" s="1392" t="s">
        <v>871</v>
      </c>
      <c r="I76" s="1393"/>
      <c r="J76" s="1394"/>
      <c r="K76" s="167">
        <v>0</v>
      </c>
      <c r="L76" s="166">
        <v>185000</v>
      </c>
      <c r="M76" s="166">
        <v>0</v>
      </c>
      <c r="N76" s="167">
        <v>185000</v>
      </c>
      <c r="O76" s="167">
        <v>184956</v>
      </c>
      <c r="P76" s="167">
        <v>0</v>
      </c>
      <c r="Q76" s="1070">
        <v>184956</v>
      </c>
    </row>
    <row r="77" spans="1:17" s="141" customFormat="1" ht="24" customHeight="1" x14ac:dyDescent="0.25">
      <c r="A77" s="148"/>
      <c r="B77" s="95"/>
      <c r="C77" s="95"/>
      <c r="D77" s="95">
        <v>1</v>
      </c>
      <c r="E77" s="95">
        <v>2</v>
      </c>
      <c r="F77" s="95">
        <v>8</v>
      </c>
      <c r="G77" s="988"/>
      <c r="H77" s="1384" t="s">
        <v>715</v>
      </c>
      <c r="I77" s="1390"/>
      <c r="J77" s="1391"/>
      <c r="K77" s="167">
        <v>0</v>
      </c>
      <c r="L77" s="167">
        <v>0</v>
      </c>
      <c r="M77" s="167">
        <v>0</v>
      </c>
      <c r="N77" s="167">
        <v>0</v>
      </c>
      <c r="O77" s="167">
        <v>7553810</v>
      </c>
      <c r="P77" s="167">
        <v>0</v>
      </c>
      <c r="Q77" s="1070">
        <v>7553810</v>
      </c>
    </row>
    <row r="78" spans="1:17" ht="15" x14ac:dyDescent="0.25">
      <c r="A78" s="989">
        <v>3</v>
      </c>
      <c r="B78" s="990"/>
      <c r="C78" s="990"/>
      <c r="D78" s="990"/>
      <c r="E78" s="990"/>
      <c r="F78" s="990"/>
      <c r="G78" s="205" t="s">
        <v>11</v>
      </c>
      <c r="H78" s="96"/>
      <c r="I78" s="96"/>
      <c r="J78" s="163"/>
      <c r="K78" s="165">
        <v>1317237000</v>
      </c>
      <c r="L78" s="165">
        <v>1247742000</v>
      </c>
      <c r="M78" s="165">
        <v>359303000</v>
      </c>
      <c r="N78" s="165">
        <v>1607045000</v>
      </c>
      <c r="O78" s="165">
        <v>1312814998</v>
      </c>
      <c r="P78" s="165">
        <v>345707901</v>
      </c>
      <c r="Q78" s="1069">
        <v>1658522899</v>
      </c>
    </row>
    <row r="79" spans="1:17" s="174" customFormat="1" x14ac:dyDescent="0.25">
      <c r="A79" s="148"/>
      <c r="B79" s="95"/>
      <c r="C79" s="95">
        <v>1</v>
      </c>
      <c r="D79" s="95">
        <v>1</v>
      </c>
      <c r="E79" s="95">
        <v>3</v>
      </c>
      <c r="F79" s="95">
        <v>1</v>
      </c>
      <c r="G79" s="96"/>
      <c r="H79" s="109" t="s">
        <v>143</v>
      </c>
      <c r="I79" s="109"/>
      <c r="J79" s="155"/>
      <c r="K79" s="167">
        <v>18632000</v>
      </c>
      <c r="L79" s="166">
        <v>62801000</v>
      </c>
      <c r="M79" s="166">
        <v>1403000</v>
      </c>
      <c r="N79" s="167">
        <v>64204000</v>
      </c>
      <c r="O79" s="167">
        <v>33461399</v>
      </c>
      <c r="P79" s="167">
        <v>1469801</v>
      </c>
      <c r="Q79" s="1070">
        <v>34931200</v>
      </c>
    </row>
    <row r="80" spans="1:17" s="141" customFormat="1" x14ac:dyDescent="0.25">
      <c r="A80" s="148"/>
      <c r="B80" s="95"/>
      <c r="C80" s="95">
        <v>2</v>
      </c>
      <c r="D80" s="95">
        <v>1</v>
      </c>
      <c r="E80" s="95">
        <v>3</v>
      </c>
      <c r="F80" s="95">
        <v>2</v>
      </c>
      <c r="G80" s="109"/>
      <c r="H80" s="1405" t="s">
        <v>826</v>
      </c>
      <c r="I80" s="1406"/>
      <c r="J80" s="1407"/>
      <c r="K80" s="167">
        <v>4400000</v>
      </c>
      <c r="L80" s="166">
        <v>3071000</v>
      </c>
      <c r="M80" s="166">
        <v>829000</v>
      </c>
      <c r="N80" s="167">
        <v>3900000</v>
      </c>
      <c r="O80" s="167">
        <v>4129921</v>
      </c>
      <c r="P80" s="167">
        <v>1115079</v>
      </c>
      <c r="Q80" s="1070">
        <v>5245000</v>
      </c>
    </row>
    <row r="81" spans="1:17" s="141" customFormat="1" x14ac:dyDescent="0.25">
      <c r="A81" s="148"/>
      <c r="B81" s="95"/>
      <c r="C81" s="95">
        <v>2</v>
      </c>
      <c r="D81" s="95">
        <v>1</v>
      </c>
      <c r="E81" s="95">
        <v>3</v>
      </c>
      <c r="F81" s="95">
        <v>3</v>
      </c>
      <c r="G81" s="109"/>
      <c r="H81" s="109" t="s">
        <v>148</v>
      </c>
      <c r="I81" s="109"/>
      <c r="J81" s="149"/>
      <c r="K81" s="167">
        <v>34662000</v>
      </c>
      <c r="L81" s="166">
        <v>27293000</v>
      </c>
      <c r="M81" s="166">
        <v>7369000</v>
      </c>
      <c r="N81" s="167">
        <v>34662000</v>
      </c>
      <c r="O81" s="167">
        <v>27288000</v>
      </c>
      <c r="P81" s="167">
        <v>7367760</v>
      </c>
      <c r="Q81" s="1070">
        <v>34655760</v>
      </c>
    </row>
    <row r="82" spans="1:17" s="141" customFormat="1" x14ac:dyDescent="0.25">
      <c r="A82" s="148"/>
      <c r="B82" s="95"/>
      <c r="C82" s="95">
        <v>2</v>
      </c>
      <c r="D82" s="95">
        <v>1</v>
      </c>
      <c r="E82" s="95">
        <v>3</v>
      </c>
      <c r="F82" s="95">
        <v>4</v>
      </c>
      <c r="G82" s="96"/>
      <c r="H82" s="109" t="s">
        <v>137</v>
      </c>
      <c r="I82" s="109"/>
      <c r="J82" s="155"/>
      <c r="K82" s="167">
        <v>227330000</v>
      </c>
      <c r="L82" s="166">
        <v>179900000</v>
      </c>
      <c r="M82" s="166">
        <v>48573000</v>
      </c>
      <c r="N82" s="167">
        <v>228473000</v>
      </c>
      <c r="O82" s="167">
        <v>162207800</v>
      </c>
      <c r="P82" s="167">
        <v>43796105</v>
      </c>
      <c r="Q82" s="1070">
        <v>206003905</v>
      </c>
    </row>
    <row r="83" spans="1:17" s="141" customFormat="1" x14ac:dyDescent="0.25">
      <c r="A83" s="148"/>
      <c r="B83" s="95"/>
      <c r="C83" s="95">
        <v>2</v>
      </c>
      <c r="D83" s="95">
        <v>1</v>
      </c>
      <c r="E83" s="95">
        <v>3</v>
      </c>
      <c r="F83" s="95">
        <v>5</v>
      </c>
      <c r="G83" s="109"/>
      <c r="H83" s="986" t="s">
        <v>827</v>
      </c>
      <c r="I83" s="987"/>
      <c r="J83" s="882"/>
      <c r="K83" s="167">
        <v>11847000</v>
      </c>
      <c r="L83" s="166">
        <v>12347000</v>
      </c>
      <c r="M83" s="166">
        <v>0</v>
      </c>
      <c r="N83" s="167">
        <v>12347000</v>
      </c>
      <c r="O83" s="167">
        <v>12179769</v>
      </c>
      <c r="P83" s="167">
        <v>0</v>
      </c>
      <c r="Q83" s="1070">
        <v>12179769</v>
      </c>
    </row>
    <row r="84" spans="1:17" s="141" customFormat="1" x14ac:dyDescent="0.25">
      <c r="A84" s="148"/>
      <c r="B84" s="95"/>
      <c r="C84" s="95">
        <v>2</v>
      </c>
      <c r="D84" s="95">
        <v>1</v>
      </c>
      <c r="E84" s="95">
        <v>3</v>
      </c>
      <c r="F84" s="95">
        <v>6</v>
      </c>
      <c r="G84" s="109"/>
      <c r="H84" s="986" t="s">
        <v>149</v>
      </c>
      <c r="I84" s="987"/>
      <c r="J84" s="983"/>
      <c r="K84" s="167">
        <v>7000000</v>
      </c>
      <c r="L84" s="166">
        <v>4296000</v>
      </c>
      <c r="M84" s="166">
        <v>7000</v>
      </c>
      <c r="N84" s="167">
        <v>4303000</v>
      </c>
      <c r="O84" s="167">
        <v>7000000</v>
      </c>
      <c r="P84" s="167">
        <v>0</v>
      </c>
      <c r="Q84" s="1070">
        <v>7000000</v>
      </c>
    </row>
    <row r="85" spans="1:17" s="141" customFormat="1" x14ac:dyDescent="0.25">
      <c r="A85" s="148"/>
      <c r="B85" s="95"/>
      <c r="C85" s="95">
        <v>2</v>
      </c>
      <c r="D85" s="95">
        <v>1</v>
      </c>
      <c r="E85" s="95">
        <v>3</v>
      </c>
      <c r="F85" s="95">
        <v>7</v>
      </c>
      <c r="G85" s="109"/>
      <c r="H85" s="109" t="s">
        <v>851</v>
      </c>
      <c r="I85" s="109"/>
      <c r="J85" s="149"/>
      <c r="K85" s="167">
        <v>38377000</v>
      </c>
      <c r="L85" s="166">
        <v>0</v>
      </c>
      <c r="M85" s="166">
        <v>77275000</v>
      </c>
      <c r="N85" s="167">
        <v>77275000</v>
      </c>
      <c r="O85" s="167">
        <v>0</v>
      </c>
      <c r="P85" s="167">
        <v>40000000</v>
      </c>
      <c r="Q85" s="1070">
        <v>40000000</v>
      </c>
    </row>
    <row r="86" spans="1:17" s="141" customFormat="1" x14ac:dyDescent="0.25">
      <c r="A86" s="148"/>
      <c r="B86" s="95"/>
      <c r="C86" s="95">
        <v>2</v>
      </c>
      <c r="D86" s="95">
        <v>1</v>
      </c>
      <c r="E86" s="95">
        <v>3</v>
      </c>
      <c r="F86" s="95">
        <v>8</v>
      </c>
      <c r="G86" s="109"/>
      <c r="H86" s="109" t="s">
        <v>668</v>
      </c>
      <c r="I86" s="109"/>
      <c r="J86" s="149"/>
      <c r="K86" s="167">
        <v>0</v>
      </c>
      <c r="L86" s="166">
        <v>0</v>
      </c>
      <c r="M86" s="166">
        <v>0</v>
      </c>
      <c r="N86" s="167">
        <v>0</v>
      </c>
      <c r="O86" s="167">
        <v>1000000</v>
      </c>
      <c r="P86" s="167">
        <v>0</v>
      </c>
      <c r="Q86" s="1070">
        <v>1000000</v>
      </c>
    </row>
    <row r="87" spans="1:17" s="141" customFormat="1" x14ac:dyDescent="0.25">
      <c r="A87" s="148"/>
      <c r="B87" s="95"/>
      <c r="C87" s="95">
        <v>2</v>
      </c>
      <c r="D87" s="95">
        <v>1</v>
      </c>
      <c r="E87" s="95">
        <v>3</v>
      </c>
      <c r="F87" s="95">
        <v>9</v>
      </c>
      <c r="G87" s="109"/>
      <c r="H87" s="109" t="s">
        <v>667</v>
      </c>
      <c r="I87" s="109"/>
      <c r="J87" s="149"/>
      <c r="K87" s="167">
        <v>0</v>
      </c>
      <c r="L87" s="166">
        <v>0</v>
      </c>
      <c r="M87" s="166">
        <v>0</v>
      </c>
      <c r="N87" s="167">
        <v>0</v>
      </c>
      <c r="O87" s="167">
        <v>10000000</v>
      </c>
      <c r="P87" s="167">
        <v>0</v>
      </c>
      <c r="Q87" s="1070">
        <v>10000000</v>
      </c>
    </row>
    <row r="88" spans="1:17" s="141" customFormat="1" x14ac:dyDescent="0.25">
      <c r="A88" s="148"/>
      <c r="B88" s="95"/>
      <c r="C88" s="95">
        <v>2</v>
      </c>
      <c r="D88" s="95">
        <v>1</v>
      </c>
      <c r="E88" s="95">
        <v>3</v>
      </c>
      <c r="F88" s="95">
        <v>10</v>
      </c>
      <c r="G88" s="109"/>
      <c r="H88" s="109" t="s">
        <v>669</v>
      </c>
      <c r="I88" s="109"/>
      <c r="J88" s="149"/>
      <c r="K88" s="167">
        <v>0</v>
      </c>
      <c r="L88" s="166">
        <v>0</v>
      </c>
      <c r="M88" s="166">
        <v>0</v>
      </c>
      <c r="N88" s="167">
        <v>0</v>
      </c>
      <c r="O88" s="167">
        <v>10000000</v>
      </c>
      <c r="P88" s="167">
        <v>0</v>
      </c>
      <c r="Q88" s="1070">
        <v>10000000</v>
      </c>
    </row>
    <row r="89" spans="1:17" s="141" customFormat="1" x14ac:dyDescent="0.25">
      <c r="A89" s="148"/>
      <c r="B89" s="95"/>
      <c r="C89" s="95">
        <v>2</v>
      </c>
      <c r="D89" s="95">
        <v>1</v>
      </c>
      <c r="E89" s="95">
        <v>3</v>
      </c>
      <c r="F89" s="95">
        <v>11</v>
      </c>
      <c r="G89" s="109"/>
      <c r="H89" s="109" t="s">
        <v>670</v>
      </c>
      <c r="I89" s="109"/>
      <c r="J89" s="149"/>
      <c r="K89" s="167">
        <v>0</v>
      </c>
      <c r="L89" s="166">
        <v>0</v>
      </c>
      <c r="M89" s="166">
        <v>0</v>
      </c>
      <c r="N89" s="167">
        <v>0</v>
      </c>
      <c r="O89" s="167">
        <v>10000000</v>
      </c>
      <c r="P89" s="167">
        <v>0</v>
      </c>
      <c r="Q89" s="1070">
        <v>10000000</v>
      </c>
    </row>
    <row r="90" spans="1:17" s="141" customFormat="1" x14ac:dyDescent="0.25">
      <c r="A90" s="148"/>
      <c r="B90" s="95"/>
      <c r="C90" s="95">
        <v>2</v>
      </c>
      <c r="D90" s="95">
        <v>1</v>
      </c>
      <c r="E90" s="95">
        <v>3</v>
      </c>
      <c r="F90" s="95">
        <v>12</v>
      </c>
      <c r="G90" s="109"/>
      <c r="H90" s="109" t="s">
        <v>674</v>
      </c>
      <c r="I90" s="109"/>
      <c r="J90" s="149"/>
      <c r="K90" s="167">
        <v>0</v>
      </c>
      <c r="L90" s="166">
        <v>0</v>
      </c>
      <c r="M90" s="166">
        <v>0</v>
      </c>
      <c r="N90" s="167">
        <v>0</v>
      </c>
      <c r="O90" s="167">
        <v>2000000</v>
      </c>
      <c r="P90" s="167">
        <v>0</v>
      </c>
      <c r="Q90" s="1070">
        <v>2000000</v>
      </c>
    </row>
    <row r="91" spans="1:17" s="141" customFormat="1" x14ac:dyDescent="0.25">
      <c r="A91" s="148"/>
      <c r="B91" s="95"/>
      <c r="C91" s="95">
        <v>1</v>
      </c>
      <c r="D91" s="95">
        <v>1</v>
      </c>
      <c r="E91" s="95">
        <v>3</v>
      </c>
      <c r="F91" s="95">
        <v>13</v>
      </c>
      <c r="G91" s="109"/>
      <c r="H91" s="109" t="s">
        <v>834</v>
      </c>
      <c r="I91" s="109"/>
      <c r="J91" s="149"/>
      <c r="K91" s="167">
        <v>0</v>
      </c>
      <c r="L91" s="166">
        <v>0</v>
      </c>
      <c r="M91" s="166">
        <v>0</v>
      </c>
      <c r="N91" s="167">
        <v>0</v>
      </c>
      <c r="O91" s="167">
        <v>7874016</v>
      </c>
      <c r="P91" s="167">
        <v>2125984</v>
      </c>
      <c r="Q91" s="1070">
        <v>10000000</v>
      </c>
    </row>
    <row r="92" spans="1:17" s="141" customFormat="1" x14ac:dyDescent="0.25">
      <c r="A92" s="148"/>
      <c r="B92" s="95"/>
      <c r="C92" s="95">
        <v>2</v>
      </c>
      <c r="D92" s="95">
        <v>1</v>
      </c>
      <c r="E92" s="95">
        <v>3</v>
      </c>
      <c r="F92" s="95">
        <v>14</v>
      </c>
      <c r="G92" s="109"/>
      <c r="H92" s="109" t="s">
        <v>872</v>
      </c>
      <c r="I92" s="109"/>
      <c r="J92" s="149"/>
      <c r="K92" s="167">
        <v>90251000</v>
      </c>
      <c r="L92" s="166">
        <v>122075000</v>
      </c>
      <c r="M92" s="166">
        <v>14007000</v>
      </c>
      <c r="N92" s="167">
        <v>136082000</v>
      </c>
      <c r="O92" s="167">
        <v>95532619</v>
      </c>
      <c r="P92" s="167">
        <v>13877795</v>
      </c>
      <c r="Q92" s="1070">
        <v>109410414</v>
      </c>
    </row>
    <row r="93" spans="1:17" s="141" customFormat="1" x14ac:dyDescent="0.25">
      <c r="A93" s="989"/>
      <c r="B93" s="990"/>
      <c r="C93" s="95">
        <v>1</v>
      </c>
      <c r="D93" s="95">
        <v>1</v>
      </c>
      <c r="E93" s="95">
        <v>3</v>
      </c>
      <c r="F93" s="95">
        <v>15</v>
      </c>
      <c r="G93" s="109"/>
      <c r="H93" s="109" t="s">
        <v>151</v>
      </c>
      <c r="I93" s="109"/>
      <c r="J93" s="149"/>
      <c r="K93" s="167">
        <v>546861000</v>
      </c>
      <c r="L93" s="166">
        <v>441673000</v>
      </c>
      <c r="M93" s="166">
        <v>118815000</v>
      </c>
      <c r="N93" s="167">
        <v>560488000</v>
      </c>
      <c r="O93" s="167">
        <v>476676966</v>
      </c>
      <c r="P93" s="167">
        <v>128702784</v>
      </c>
      <c r="Q93" s="1070">
        <v>605379750</v>
      </c>
    </row>
    <row r="94" spans="1:17" s="141" customFormat="1" x14ac:dyDescent="0.25">
      <c r="A94" s="148"/>
      <c r="B94" s="95"/>
      <c r="C94" s="95">
        <v>1</v>
      </c>
      <c r="D94" s="95">
        <v>1</v>
      </c>
      <c r="E94" s="95">
        <v>3</v>
      </c>
      <c r="F94" s="95">
        <v>16</v>
      </c>
      <c r="G94" s="109"/>
      <c r="H94" s="109" t="s">
        <v>150</v>
      </c>
      <c r="I94" s="109"/>
      <c r="J94" s="149"/>
      <c r="K94" s="167">
        <v>3000000</v>
      </c>
      <c r="L94" s="166">
        <v>5167000</v>
      </c>
      <c r="M94" s="166">
        <v>0</v>
      </c>
      <c r="N94" s="167">
        <v>5167000</v>
      </c>
      <c r="O94" s="167">
        <v>3000000</v>
      </c>
      <c r="P94" s="167">
        <v>0</v>
      </c>
      <c r="Q94" s="1070">
        <v>3000000</v>
      </c>
    </row>
    <row r="95" spans="1:17" s="141" customFormat="1" x14ac:dyDescent="0.25">
      <c r="A95" s="148"/>
      <c r="B95" s="95"/>
      <c r="C95" s="95">
        <v>1</v>
      </c>
      <c r="D95" s="95">
        <v>1</v>
      </c>
      <c r="E95" s="95">
        <v>3</v>
      </c>
      <c r="F95" s="95">
        <v>17</v>
      </c>
      <c r="G95" s="109"/>
      <c r="H95" s="109" t="s">
        <v>814</v>
      </c>
      <c r="I95" s="109"/>
      <c r="J95" s="149"/>
      <c r="K95" s="167">
        <v>2000000</v>
      </c>
      <c r="L95" s="166">
        <v>1575000</v>
      </c>
      <c r="M95" s="166">
        <v>425000</v>
      </c>
      <c r="N95" s="167">
        <v>2000000</v>
      </c>
      <c r="O95" s="167">
        <v>5905512</v>
      </c>
      <c r="P95" s="167">
        <v>1594488</v>
      </c>
      <c r="Q95" s="1070">
        <v>7500000</v>
      </c>
    </row>
    <row r="96" spans="1:17" s="141" customFormat="1" x14ac:dyDescent="0.25">
      <c r="A96" s="148"/>
      <c r="B96" s="95"/>
      <c r="C96" s="95">
        <v>1</v>
      </c>
      <c r="D96" s="95">
        <v>1</v>
      </c>
      <c r="E96" s="95">
        <v>3</v>
      </c>
      <c r="F96" s="95">
        <v>18</v>
      </c>
      <c r="G96" s="109"/>
      <c r="H96" s="109" t="s">
        <v>310</v>
      </c>
      <c r="I96" s="109"/>
      <c r="J96" s="149"/>
      <c r="K96" s="167">
        <v>48393000</v>
      </c>
      <c r="L96" s="166">
        <v>42943000</v>
      </c>
      <c r="M96" s="166">
        <v>11110000</v>
      </c>
      <c r="N96" s="167">
        <v>54053000</v>
      </c>
      <c r="O96" s="167">
        <v>26349370</v>
      </c>
      <c r="P96" s="167">
        <v>5156830</v>
      </c>
      <c r="Q96" s="1070">
        <v>31506200</v>
      </c>
    </row>
    <row r="97" spans="1:17" s="141" customFormat="1" x14ac:dyDescent="0.25">
      <c r="A97" s="148"/>
      <c r="B97" s="95"/>
      <c r="C97" s="95"/>
      <c r="D97" s="95"/>
      <c r="E97" s="95"/>
      <c r="F97" s="95"/>
      <c r="G97" s="109"/>
      <c r="H97" s="201" t="s">
        <v>152</v>
      </c>
      <c r="I97" s="201"/>
      <c r="J97" s="202"/>
      <c r="K97" s="189">
        <v>0</v>
      </c>
      <c r="L97" s="188">
        <v>111445000</v>
      </c>
      <c r="M97" s="188">
        <v>28162000</v>
      </c>
      <c r="N97" s="189">
        <v>139607000</v>
      </c>
      <c r="O97" s="189">
        <v>154910007</v>
      </c>
      <c r="P97" s="189">
        <v>41825702</v>
      </c>
      <c r="Q97" s="1074">
        <v>196735709</v>
      </c>
    </row>
    <row r="98" spans="1:17" s="141" customFormat="1" ht="27" customHeight="1" x14ac:dyDescent="0.25">
      <c r="A98" s="148"/>
      <c r="B98" s="95"/>
      <c r="C98" s="95">
        <v>2</v>
      </c>
      <c r="D98" s="95">
        <v>1</v>
      </c>
      <c r="E98" s="95">
        <v>3</v>
      </c>
      <c r="F98" s="95">
        <v>19</v>
      </c>
      <c r="G98" s="109"/>
      <c r="H98" s="1384" t="s">
        <v>78</v>
      </c>
      <c r="I98" s="1385"/>
      <c r="J98" s="1386"/>
      <c r="K98" s="167">
        <v>0</v>
      </c>
      <c r="L98" s="166">
        <v>45735000</v>
      </c>
      <c r="M98" s="166">
        <v>12348000</v>
      </c>
      <c r="N98" s="167">
        <v>58083000</v>
      </c>
      <c r="O98" s="167">
        <v>34033720</v>
      </c>
      <c r="P98" s="167">
        <v>9189105</v>
      </c>
      <c r="Q98" s="1070">
        <v>43222825</v>
      </c>
    </row>
    <row r="99" spans="1:17" s="141" customFormat="1" ht="24" customHeight="1" x14ac:dyDescent="0.25">
      <c r="A99" s="148"/>
      <c r="B99" s="95"/>
      <c r="C99" s="95">
        <v>2</v>
      </c>
      <c r="D99" s="95">
        <v>1</v>
      </c>
      <c r="E99" s="95">
        <v>3</v>
      </c>
      <c r="F99" s="95">
        <v>20</v>
      </c>
      <c r="G99" s="109"/>
      <c r="H99" s="1384" t="s">
        <v>695</v>
      </c>
      <c r="I99" s="1385"/>
      <c r="J99" s="1386"/>
      <c r="K99" s="167">
        <v>0</v>
      </c>
      <c r="L99" s="167">
        <v>0</v>
      </c>
      <c r="M99" s="167">
        <v>0</v>
      </c>
      <c r="N99" s="167">
        <v>0</v>
      </c>
      <c r="O99" s="167">
        <v>45515833</v>
      </c>
      <c r="P99" s="167">
        <v>12289275</v>
      </c>
      <c r="Q99" s="1070">
        <v>57805108</v>
      </c>
    </row>
    <row r="100" spans="1:17" s="141" customFormat="1" x14ac:dyDescent="0.25">
      <c r="A100" s="148"/>
      <c r="B100" s="95"/>
      <c r="C100" s="95">
        <v>2</v>
      </c>
      <c r="D100" s="95">
        <v>1</v>
      </c>
      <c r="E100" s="95">
        <v>3</v>
      </c>
      <c r="F100" s="95">
        <v>21</v>
      </c>
      <c r="G100" s="109"/>
      <c r="H100" s="1405" t="s">
        <v>871</v>
      </c>
      <c r="I100" s="1406"/>
      <c r="J100" s="1407"/>
      <c r="K100" s="167">
        <v>0</v>
      </c>
      <c r="L100" s="166">
        <v>4620000</v>
      </c>
      <c r="M100" s="166">
        <v>1248000</v>
      </c>
      <c r="N100" s="167">
        <v>5868000</v>
      </c>
      <c r="O100" s="167">
        <v>3588413</v>
      </c>
      <c r="P100" s="167">
        <v>968872</v>
      </c>
      <c r="Q100" s="1070">
        <v>4557285</v>
      </c>
    </row>
    <row r="101" spans="1:17" s="141" customFormat="1" ht="24" customHeight="1" x14ac:dyDescent="0.25">
      <c r="A101" s="148"/>
      <c r="B101" s="95"/>
      <c r="C101" s="95">
        <v>2</v>
      </c>
      <c r="D101" s="95">
        <v>1</v>
      </c>
      <c r="E101" s="95">
        <v>3</v>
      </c>
      <c r="F101" s="95">
        <v>22</v>
      </c>
      <c r="G101" s="109"/>
      <c r="H101" s="1384" t="s">
        <v>79</v>
      </c>
      <c r="I101" s="1385"/>
      <c r="J101" s="1386"/>
      <c r="K101" s="167">
        <v>0</v>
      </c>
      <c r="L101" s="166">
        <v>15606000</v>
      </c>
      <c r="M101" s="166">
        <v>4214000</v>
      </c>
      <c r="N101" s="167">
        <v>19820000</v>
      </c>
      <c r="O101" s="167">
        <v>9885318</v>
      </c>
      <c r="P101" s="167">
        <v>2669036</v>
      </c>
      <c r="Q101" s="1070">
        <v>12554354</v>
      </c>
    </row>
    <row r="102" spans="1:17" s="141" customFormat="1" ht="24" customHeight="1" x14ac:dyDescent="0.25">
      <c r="A102" s="148"/>
      <c r="B102" s="95"/>
      <c r="C102" s="95">
        <v>2</v>
      </c>
      <c r="D102" s="95">
        <v>1</v>
      </c>
      <c r="E102" s="95">
        <v>3</v>
      </c>
      <c r="F102" s="95">
        <v>23</v>
      </c>
      <c r="G102" s="109"/>
      <c r="H102" s="1420" t="s">
        <v>80</v>
      </c>
      <c r="I102" s="1424"/>
      <c r="J102" s="1425"/>
      <c r="K102" s="167">
        <v>0</v>
      </c>
      <c r="L102" s="166">
        <v>45484000</v>
      </c>
      <c r="M102" s="166">
        <v>10352000</v>
      </c>
      <c r="N102" s="167">
        <v>55836000</v>
      </c>
      <c r="O102" s="167">
        <v>30013402</v>
      </c>
      <c r="P102" s="167">
        <v>8103618</v>
      </c>
      <c r="Q102" s="1070">
        <v>38117020</v>
      </c>
    </row>
    <row r="103" spans="1:17" s="141" customFormat="1" ht="24" customHeight="1" x14ac:dyDescent="0.25">
      <c r="A103" s="148"/>
      <c r="B103" s="95"/>
      <c r="C103" s="95">
        <v>2</v>
      </c>
      <c r="D103" s="95">
        <v>1</v>
      </c>
      <c r="E103" s="95">
        <v>3</v>
      </c>
      <c r="F103" s="95">
        <v>24</v>
      </c>
      <c r="G103" s="109"/>
      <c r="H103" s="1420" t="s">
        <v>812</v>
      </c>
      <c r="I103" s="1390"/>
      <c r="J103" s="1391"/>
      <c r="K103" s="167">
        <v>0</v>
      </c>
      <c r="L103" s="167">
        <v>0</v>
      </c>
      <c r="M103" s="167">
        <v>0</v>
      </c>
      <c r="N103" s="167">
        <v>0</v>
      </c>
      <c r="O103" s="167">
        <v>13859528</v>
      </c>
      <c r="P103" s="167">
        <v>3742072</v>
      </c>
      <c r="Q103" s="1070">
        <v>17601600</v>
      </c>
    </row>
    <row r="104" spans="1:17" s="141" customFormat="1" ht="24" customHeight="1" x14ac:dyDescent="0.25">
      <c r="A104" s="148"/>
      <c r="B104" s="95"/>
      <c r="C104" s="95">
        <v>2</v>
      </c>
      <c r="D104" s="95">
        <v>1</v>
      </c>
      <c r="E104" s="95">
        <v>3</v>
      </c>
      <c r="F104" s="95">
        <v>25</v>
      </c>
      <c r="G104" s="109"/>
      <c r="H104" s="1420" t="s">
        <v>813</v>
      </c>
      <c r="I104" s="1390"/>
      <c r="J104" s="1391"/>
      <c r="K104" s="167">
        <v>0</v>
      </c>
      <c r="L104" s="167">
        <v>0</v>
      </c>
      <c r="M104" s="167">
        <v>0</v>
      </c>
      <c r="N104" s="167">
        <v>0</v>
      </c>
      <c r="O104" s="167">
        <v>12663793</v>
      </c>
      <c r="P104" s="167">
        <v>3419224</v>
      </c>
      <c r="Q104" s="1070">
        <v>16083017</v>
      </c>
    </row>
    <row r="105" spans="1:17" s="141" customFormat="1" x14ac:dyDescent="0.25">
      <c r="A105" s="148"/>
      <c r="B105" s="95"/>
      <c r="C105" s="95">
        <v>2</v>
      </c>
      <c r="D105" s="95">
        <v>1</v>
      </c>
      <c r="E105" s="95">
        <v>3</v>
      </c>
      <c r="F105" s="95">
        <v>26</v>
      </c>
      <c r="G105" s="109"/>
      <c r="H105" s="1421" t="s">
        <v>796</v>
      </c>
      <c r="I105" s="1422"/>
      <c r="J105" s="1423"/>
      <c r="K105" s="167">
        <v>0</v>
      </c>
      <c r="L105" s="167">
        <v>0</v>
      </c>
      <c r="M105" s="167">
        <v>0</v>
      </c>
      <c r="N105" s="167">
        <v>0</v>
      </c>
      <c r="O105" s="167">
        <v>3500000</v>
      </c>
      <c r="P105" s="167">
        <v>945000</v>
      </c>
      <c r="Q105" s="1070">
        <v>4445000</v>
      </c>
    </row>
    <row r="106" spans="1:17" s="141" customFormat="1" ht="24" customHeight="1" x14ac:dyDescent="0.25">
      <c r="A106" s="148"/>
      <c r="B106" s="95"/>
      <c r="C106" s="95">
        <v>2</v>
      </c>
      <c r="D106" s="95">
        <v>1</v>
      </c>
      <c r="E106" s="95">
        <v>3</v>
      </c>
      <c r="F106" s="95">
        <v>27</v>
      </c>
      <c r="G106" s="109"/>
      <c r="H106" s="1421" t="s">
        <v>798</v>
      </c>
      <c r="I106" s="1422"/>
      <c r="J106" s="1423"/>
      <c r="K106" s="167">
        <v>0</v>
      </c>
      <c r="L106" s="167">
        <v>0</v>
      </c>
      <c r="M106" s="167">
        <v>0</v>
      </c>
      <c r="N106" s="167">
        <v>0</v>
      </c>
      <c r="O106" s="167">
        <v>1850000</v>
      </c>
      <c r="P106" s="167">
        <v>499500</v>
      </c>
      <c r="Q106" s="1070">
        <v>2349500</v>
      </c>
    </row>
    <row r="107" spans="1:17" s="141" customFormat="1" x14ac:dyDescent="0.25">
      <c r="A107" s="148"/>
      <c r="B107" s="95"/>
      <c r="C107" s="95">
        <v>2</v>
      </c>
      <c r="D107" s="95">
        <v>1</v>
      </c>
      <c r="E107" s="95">
        <v>3</v>
      </c>
      <c r="F107" s="95">
        <v>28</v>
      </c>
      <c r="G107" s="109"/>
      <c r="H107" s="1384" t="s">
        <v>873</v>
      </c>
      <c r="I107" s="1385"/>
      <c r="J107" s="1386"/>
      <c r="K107" s="167">
        <v>0</v>
      </c>
      <c r="L107" s="166">
        <v>2482000</v>
      </c>
      <c r="M107" s="166">
        <v>670000</v>
      </c>
      <c r="N107" s="167">
        <v>3152000</v>
      </c>
      <c r="O107" s="167">
        <v>0</v>
      </c>
      <c r="P107" s="167">
        <v>0</v>
      </c>
      <c r="Q107" s="1070">
        <v>0</v>
      </c>
    </row>
    <row r="108" spans="1:17" s="141" customFormat="1" x14ac:dyDescent="0.25">
      <c r="A108" s="148"/>
      <c r="B108" s="95"/>
      <c r="C108" s="95"/>
      <c r="D108" s="95"/>
      <c r="E108" s="95"/>
      <c r="F108" s="95"/>
      <c r="G108" s="109"/>
      <c r="H108" s="206" t="s">
        <v>153</v>
      </c>
      <c r="I108" s="201"/>
      <c r="J108" s="207"/>
      <c r="K108" s="189">
        <v>284484000</v>
      </c>
      <c r="L108" s="189">
        <v>233156000</v>
      </c>
      <c r="M108" s="189">
        <v>51328000</v>
      </c>
      <c r="N108" s="189">
        <v>284484000</v>
      </c>
      <c r="O108" s="189">
        <v>263299619</v>
      </c>
      <c r="P108" s="189">
        <v>58675573</v>
      </c>
      <c r="Q108" s="1074">
        <v>321975192</v>
      </c>
    </row>
    <row r="109" spans="1:17" s="141" customFormat="1" x14ac:dyDescent="0.25">
      <c r="A109" s="148"/>
      <c r="B109" s="95"/>
      <c r="C109" s="95">
        <v>1</v>
      </c>
      <c r="D109" s="95">
        <v>1</v>
      </c>
      <c r="E109" s="95">
        <v>3</v>
      </c>
      <c r="F109" s="95">
        <v>29</v>
      </c>
      <c r="G109" s="109"/>
      <c r="H109" s="109" t="s">
        <v>91</v>
      </c>
      <c r="I109" s="109"/>
      <c r="J109" s="149"/>
      <c r="K109" s="167">
        <v>110325000</v>
      </c>
      <c r="L109" s="166">
        <v>95858000</v>
      </c>
      <c r="M109" s="166">
        <v>14467000</v>
      </c>
      <c r="N109" s="167">
        <v>110325000</v>
      </c>
      <c r="O109" s="167">
        <v>104809000</v>
      </c>
      <c r="P109" s="167">
        <v>16925000</v>
      </c>
      <c r="Q109" s="1070">
        <v>121734000</v>
      </c>
    </row>
    <row r="110" spans="1:17" s="141" customFormat="1" x14ac:dyDescent="0.25">
      <c r="A110" s="148"/>
      <c r="B110" s="95"/>
      <c r="C110" s="95">
        <v>1</v>
      </c>
      <c r="D110" s="95">
        <v>1</v>
      </c>
      <c r="E110" s="95">
        <v>3</v>
      </c>
      <c r="F110" s="95">
        <v>30</v>
      </c>
      <c r="G110" s="109"/>
      <c r="H110" s="109" t="s">
        <v>92</v>
      </c>
      <c r="I110" s="109"/>
      <c r="J110" s="149"/>
      <c r="K110" s="167">
        <v>6375000</v>
      </c>
      <c r="L110" s="166">
        <v>5184000</v>
      </c>
      <c r="M110" s="166">
        <v>1191000</v>
      </c>
      <c r="N110" s="167">
        <v>6375000</v>
      </c>
      <c r="O110" s="167">
        <v>5066000</v>
      </c>
      <c r="P110" s="167">
        <v>1265000</v>
      </c>
      <c r="Q110" s="1070">
        <v>6331000</v>
      </c>
    </row>
    <row r="111" spans="1:17" s="141" customFormat="1" ht="29.25" customHeight="1" x14ac:dyDescent="0.25">
      <c r="A111" s="148"/>
      <c r="B111" s="95"/>
      <c r="C111" s="95">
        <v>1</v>
      </c>
      <c r="D111" s="95">
        <v>1</v>
      </c>
      <c r="E111" s="95">
        <v>3</v>
      </c>
      <c r="F111" s="95">
        <v>31</v>
      </c>
      <c r="G111" s="109"/>
      <c r="H111" s="1384" t="s">
        <v>881</v>
      </c>
      <c r="I111" s="1385"/>
      <c r="J111" s="1386"/>
      <c r="K111" s="167">
        <v>41566000</v>
      </c>
      <c r="L111" s="166">
        <v>32729000</v>
      </c>
      <c r="M111" s="166">
        <v>8837000</v>
      </c>
      <c r="N111" s="167">
        <v>41566000</v>
      </c>
      <c r="O111" s="167">
        <v>40808619</v>
      </c>
      <c r="P111" s="167">
        <v>10079573</v>
      </c>
      <c r="Q111" s="1070">
        <v>50888192</v>
      </c>
    </row>
    <row r="112" spans="1:17" s="141" customFormat="1" x14ac:dyDescent="0.25">
      <c r="A112" s="148"/>
      <c r="B112" s="95"/>
      <c r="C112" s="95">
        <v>1</v>
      </c>
      <c r="D112" s="95">
        <v>1</v>
      </c>
      <c r="E112" s="95">
        <v>3</v>
      </c>
      <c r="F112" s="95">
        <v>32</v>
      </c>
      <c r="G112" s="109"/>
      <c r="H112" s="109" t="s">
        <v>154</v>
      </c>
      <c r="I112" s="109"/>
      <c r="J112" s="149"/>
      <c r="K112" s="167">
        <v>40042000</v>
      </c>
      <c r="L112" s="166">
        <v>31529000</v>
      </c>
      <c r="M112" s="166">
        <v>8513000</v>
      </c>
      <c r="N112" s="167">
        <v>40042000</v>
      </c>
      <c r="O112" s="167">
        <v>32364000</v>
      </c>
      <c r="P112" s="167">
        <v>8738000</v>
      </c>
      <c r="Q112" s="1070">
        <v>41102000</v>
      </c>
    </row>
    <row r="113" spans="1:17" s="141" customFormat="1" x14ac:dyDescent="0.25">
      <c r="A113" s="148"/>
      <c r="B113" s="95"/>
      <c r="C113" s="95">
        <v>2</v>
      </c>
      <c r="D113" s="95">
        <v>1</v>
      </c>
      <c r="E113" s="95">
        <v>3</v>
      </c>
      <c r="F113" s="95">
        <v>33</v>
      </c>
      <c r="G113" s="109"/>
      <c r="H113" s="109" t="s">
        <v>95</v>
      </c>
      <c r="I113" s="109"/>
      <c r="J113" s="149"/>
      <c r="K113" s="167">
        <v>37574000</v>
      </c>
      <c r="L113" s="166">
        <v>29586000</v>
      </c>
      <c r="M113" s="166">
        <v>7988000</v>
      </c>
      <c r="N113" s="167">
        <v>37574000</v>
      </c>
      <c r="O113" s="167">
        <v>33247000</v>
      </c>
      <c r="P113" s="167">
        <v>8977000</v>
      </c>
      <c r="Q113" s="1070">
        <v>42224000</v>
      </c>
    </row>
    <row r="114" spans="1:17" s="141" customFormat="1" ht="15" customHeight="1" x14ac:dyDescent="0.25">
      <c r="A114" s="148"/>
      <c r="B114" s="95"/>
      <c r="C114" s="95">
        <v>2</v>
      </c>
      <c r="D114" s="95">
        <v>1</v>
      </c>
      <c r="E114" s="95">
        <v>3</v>
      </c>
      <c r="F114" s="95">
        <v>34</v>
      </c>
      <c r="G114" s="109"/>
      <c r="H114" s="109" t="s">
        <v>96</v>
      </c>
      <c r="I114" s="109"/>
      <c r="J114" s="149"/>
      <c r="K114" s="167">
        <v>48602000</v>
      </c>
      <c r="L114" s="166">
        <v>38270000</v>
      </c>
      <c r="M114" s="166">
        <v>10332000</v>
      </c>
      <c r="N114" s="167">
        <v>48602000</v>
      </c>
      <c r="O114" s="167">
        <v>47005000</v>
      </c>
      <c r="P114" s="167">
        <v>12691000</v>
      </c>
      <c r="Q114" s="1070">
        <v>59696000</v>
      </c>
    </row>
    <row r="115" spans="1:17" ht="15" x14ac:dyDescent="0.25">
      <c r="A115" s="989">
        <v>4</v>
      </c>
      <c r="B115" s="990"/>
      <c r="C115" s="990">
        <v>1</v>
      </c>
      <c r="D115" s="990"/>
      <c r="E115" s="990"/>
      <c r="F115" s="990"/>
      <c r="G115" s="96" t="s">
        <v>13</v>
      </c>
      <c r="H115" s="96"/>
      <c r="I115" s="96"/>
      <c r="J115" s="163"/>
      <c r="K115" s="165">
        <v>97935000</v>
      </c>
      <c r="L115" s="165">
        <v>101097000</v>
      </c>
      <c r="M115" s="165">
        <v>0</v>
      </c>
      <c r="N115" s="165">
        <v>101097000</v>
      </c>
      <c r="O115" s="165">
        <v>86545000</v>
      </c>
      <c r="P115" s="165">
        <v>0</v>
      </c>
      <c r="Q115" s="1069">
        <v>86545000</v>
      </c>
    </row>
    <row r="116" spans="1:17" s="98" customFormat="1" x14ac:dyDescent="0.25">
      <c r="A116" s="148"/>
      <c r="B116" s="95"/>
      <c r="C116" s="95">
        <v>1</v>
      </c>
      <c r="D116" s="95">
        <v>1</v>
      </c>
      <c r="E116" s="95">
        <v>5</v>
      </c>
      <c r="F116" s="95">
        <v>1</v>
      </c>
      <c r="G116" s="109"/>
      <c r="H116" s="109" t="s">
        <v>155</v>
      </c>
      <c r="I116" s="109"/>
      <c r="J116" s="155"/>
      <c r="K116" s="167">
        <v>85135000</v>
      </c>
      <c r="L116" s="166">
        <v>76497000</v>
      </c>
      <c r="M116" s="166">
        <v>0</v>
      </c>
      <c r="N116" s="167">
        <v>76497000</v>
      </c>
      <c r="O116" s="167">
        <v>63645000</v>
      </c>
      <c r="P116" s="167">
        <v>0</v>
      </c>
      <c r="Q116" s="1070">
        <v>63645000</v>
      </c>
    </row>
    <row r="117" spans="1:17" s="141" customFormat="1" x14ac:dyDescent="0.25">
      <c r="A117" s="148"/>
      <c r="B117" s="95"/>
      <c r="C117" s="95">
        <v>1</v>
      </c>
      <c r="D117" s="95">
        <v>1</v>
      </c>
      <c r="E117" s="95">
        <v>5</v>
      </c>
      <c r="F117" s="95">
        <v>2</v>
      </c>
      <c r="G117" s="109"/>
      <c r="H117" s="109" t="s">
        <v>156</v>
      </c>
      <c r="I117" s="109"/>
      <c r="J117" s="149"/>
      <c r="K117" s="167">
        <v>300000</v>
      </c>
      <c r="L117" s="166">
        <v>300000</v>
      </c>
      <c r="M117" s="166">
        <v>0</v>
      </c>
      <c r="N117" s="167">
        <v>300000</v>
      </c>
      <c r="O117" s="167">
        <v>300000</v>
      </c>
      <c r="P117" s="167">
        <v>0</v>
      </c>
      <c r="Q117" s="1070">
        <v>300000</v>
      </c>
    </row>
    <row r="118" spans="1:17" s="141" customFormat="1" x14ac:dyDescent="0.25">
      <c r="A118" s="148"/>
      <c r="B118" s="95"/>
      <c r="C118" s="95">
        <v>1</v>
      </c>
      <c r="D118" s="95">
        <v>1</v>
      </c>
      <c r="E118" s="95">
        <v>5</v>
      </c>
      <c r="F118" s="95">
        <v>3</v>
      </c>
      <c r="G118" s="109"/>
      <c r="H118" s="109" t="s">
        <v>275</v>
      </c>
      <c r="I118" s="109"/>
      <c r="J118" s="155"/>
      <c r="K118" s="167">
        <v>0</v>
      </c>
      <c r="L118" s="166">
        <v>800000</v>
      </c>
      <c r="M118" s="166">
        <v>0</v>
      </c>
      <c r="N118" s="167">
        <v>800000</v>
      </c>
      <c r="O118" s="167">
        <v>2600000</v>
      </c>
      <c r="P118" s="167">
        <v>0</v>
      </c>
      <c r="Q118" s="1070">
        <v>2600000</v>
      </c>
    </row>
    <row r="119" spans="1:17" s="141" customFormat="1" x14ac:dyDescent="0.25">
      <c r="A119" s="989"/>
      <c r="B119" s="990"/>
      <c r="C119" s="95">
        <v>1</v>
      </c>
      <c r="D119" s="95">
        <v>1</v>
      </c>
      <c r="E119" s="95">
        <v>5</v>
      </c>
      <c r="F119" s="95">
        <v>4</v>
      </c>
      <c r="G119" s="109"/>
      <c r="H119" s="109" t="s">
        <v>157</v>
      </c>
      <c r="I119" s="109"/>
      <c r="J119" s="155"/>
      <c r="K119" s="167">
        <v>7500000</v>
      </c>
      <c r="L119" s="166">
        <v>7500000</v>
      </c>
      <c r="M119" s="166">
        <v>0</v>
      </c>
      <c r="N119" s="167">
        <v>7500000</v>
      </c>
      <c r="O119" s="167">
        <v>7500000</v>
      </c>
      <c r="P119" s="167">
        <v>0</v>
      </c>
      <c r="Q119" s="1070">
        <v>7500000</v>
      </c>
    </row>
    <row r="120" spans="1:17" s="141" customFormat="1" x14ac:dyDescent="0.25">
      <c r="A120" s="989"/>
      <c r="B120" s="990"/>
      <c r="C120" s="95">
        <v>1</v>
      </c>
      <c r="D120" s="95">
        <v>1</v>
      </c>
      <c r="E120" s="95">
        <v>5</v>
      </c>
      <c r="F120" s="95">
        <v>5</v>
      </c>
      <c r="G120" s="109"/>
      <c r="H120" s="109" t="s">
        <v>158</v>
      </c>
      <c r="I120" s="109"/>
      <c r="J120" s="155"/>
      <c r="K120" s="167">
        <v>5000000</v>
      </c>
      <c r="L120" s="166">
        <v>5000000</v>
      </c>
      <c r="M120" s="166">
        <v>0</v>
      </c>
      <c r="N120" s="167">
        <v>5000000</v>
      </c>
      <c r="O120" s="167">
        <v>5000000</v>
      </c>
      <c r="P120" s="167">
        <v>0</v>
      </c>
      <c r="Q120" s="1070">
        <v>5000000</v>
      </c>
    </row>
    <row r="121" spans="1:17" s="141" customFormat="1" x14ac:dyDescent="0.25">
      <c r="A121" s="989"/>
      <c r="B121" s="990"/>
      <c r="C121" s="95">
        <v>1</v>
      </c>
      <c r="D121" s="95">
        <v>1</v>
      </c>
      <c r="E121" s="95">
        <v>5</v>
      </c>
      <c r="F121" s="95">
        <v>6</v>
      </c>
      <c r="G121" s="109"/>
      <c r="H121" s="109" t="s">
        <v>309</v>
      </c>
      <c r="I121" s="109"/>
      <c r="J121" s="155"/>
      <c r="K121" s="167">
        <v>0</v>
      </c>
      <c r="L121" s="166">
        <v>8500000</v>
      </c>
      <c r="M121" s="166">
        <v>0</v>
      </c>
      <c r="N121" s="167">
        <v>8500000</v>
      </c>
      <c r="O121" s="167">
        <v>6500000</v>
      </c>
      <c r="P121" s="167">
        <v>0</v>
      </c>
      <c r="Q121" s="1070">
        <v>6500000</v>
      </c>
    </row>
    <row r="122" spans="1:17" s="141" customFormat="1" x14ac:dyDescent="0.25">
      <c r="A122" s="989"/>
      <c r="B122" s="990"/>
      <c r="C122" s="95">
        <v>1</v>
      </c>
      <c r="D122" s="95">
        <v>1</v>
      </c>
      <c r="E122" s="95">
        <v>5</v>
      </c>
      <c r="F122" s="95">
        <v>7</v>
      </c>
      <c r="G122" s="109"/>
      <c r="H122" s="109" t="s">
        <v>632</v>
      </c>
      <c r="I122" s="109"/>
      <c r="J122" s="155"/>
      <c r="K122" s="167">
        <v>0</v>
      </c>
      <c r="L122" s="166">
        <v>2500000</v>
      </c>
      <c r="M122" s="166">
        <v>0</v>
      </c>
      <c r="N122" s="167">
        <v>2500000</v>
      </c>
      <c r="O122" s="167">
        <v>1000000</v>
      </c>
      <c r="P122" s="167">
        <v>0</v>
      </c>
      <c r="Q122" s="1070">
        <v>1000000</v>
      </c>
    </row>
    <row r="123" spans="1:17" s="141" customFormat="1" ht="15" x14ac:dyDescent="0.25">
      <c r="A123" s="989">
        <v>5</v>
      </c>
      <c r="B123" s="95"/>
      <c r="C123" s="95"/>
      <c r="D123" s="95"/>
      <c r="E123" s="95"/>
      <c r="F123" s="95"/>
      <c r="G123" s="96" t="s">
        <v>15</v>
      </c>
      <c r="H123" s="109"/>
      <c r="I123" s="109"/>
      <c r="J123" s="149"/>
      <c r="K123" s="165">
        <v>992968000</v>
      </c>
      <c r="L123" s="165">
        <v>1296734000</v>
      </c>
      <c r="M123" s="164">
        <v>0</v>
      </c>
      <c r="N123" s="165">
        <v>1296734000</v>
      </c>
      <c r="O123" s="165">
        <v>1113906723</v>
      </c>
      <c r="P123" s="164">
        <v>0</v>
      </c>
      <c r="Q123" s="1069">
        <v>1113906723</v>
      </c>
    </row>
    <row r="124" spans="1:17" s="141" customFormat="1" x14ac:dyDescent="0.25">
      <c r="A124" s="989"/>
      <c r="B124" s="95"/>
      <c r="C124" s="95"/>
      <c r="D124" s="95">
        <v>1</v>
      </c>
      <c r="E124" s="95">
        <v>6</v>
      </c>
      <c r="F124" s="95">
        <v>1</v>
      </c>
      <c r="G124" s="96"/>
      <c r="H124" s="208" t="s">
        <v>159</v>
      </c>
      <c r="I124" s="986"/>
      <c r="J124" s="983"/>
      <c r="K124" s="189">
        <v>408354000</v>
      </c>
      <c r="L124" s="189">
        <v>503222000</v>
      </c>
      <c r="M124" s="189">
        <v>0</v>
      </c>
      <c r="N124" s="189">
        <v>503222000</v>
      </c>
      <c r="O124" s="189">
        <v>423134160</v>
      </c>
      <c r="P124" s="189">
        <v>0</v>
      </c>
      <c r="Q124" s="1074">
        <v>423134160</v>
      </c>
    </row>
    <row r="125" spans="1:17" s="141" customFormat="1" ht="12.75" customHeight="1" x14ac:dyDescent="0.25">
      <c r="A125" s="148"/>
      <c r="B125" s="95">
        <v>1</v>
      </c>
      <c r="C125" s="95">
        <v>1</v>
      </c>
      <c r="D125" s="95"/>
      <c r="E125" s="95"/>
      <c r="F125" s="95"/>
      <c r="G125" s="109"/>
      <c r="H125" s="109">
        <v>1</v>
      </c>
      <c r="I125" s="1418" t="s">
        <v>160</v>
      </c>
      <c r="J125" s="1419"/>
      <c r="K125" s="167">
        <v>91740000</v>
      </c>
      <c r="L125" s="166">
        <v>91740000</v>
      </c>
      <c r="M125" s="166">
        <v>0</v>
      </c>
      <c r="N125" s="167">
        <v>91740000</v>
      </c>
      <c r="O125" s="167">
        <v>91740000</v>
      </c>
      <c r="P125" s="167">
        <v>0</v>
      </c>
      <c r="Q125" s="1070">
        <v>91740000</v>
      </c>
    </row>
    <row r="126" spans="1:17" s="141" customFormat="1" ht="12.75" customHeight="1" x14ac:dyDescent="0.25">
      <c r="A126" s="148"/>
      <c r="B126" s="95"/>
      <c r="C126" s="95">
        <v>1</v>
      </c>
      <c r="D126" s="95"/>
      <c r="E126" s="95"/>
      <c r="F126" s="95"/>
      <c r="G126" s="109"/>
      <c r="H126" s="109">
        <v>2</v>
      </c>
      <c r="I126" s="1418" t="s">
        <v>161</v>
      </c>
      <c r="J126" s="1419"/>
      <c r="K126" s="167">
        <v>304934000</v>
      </c>
      <c r="L126" s="166">
        <v>306660000</v>
      </c>
      <c r="M126" s="166">
        <v>0</v>
      </c>
      <c r="N126" s="167">
        <v>306660000</v>
      </c>
      <c r="O126" s="167">
        <v>317798560</v>
      </c>
      <c r="P126" s="167">
        <v>0</v>
      </c>
      <c r="Q126" s="1070">
        <v>317798560</v>
      </c>
    </row>
    <row r="127" spans="1:17" s="141" customFormat="1" ht="12.75" customHeight="1" x14ac:dyDescent="0.25">
      <c r="A127" s="148"/>
      <c r="B127" s="95"/>
      <c r="C127" s="95"/>
      <c r="D127" s="95"/>
      <c r="E127" s="95"/>
      <c r="F127" s="95"/>
      <c r="G127" s="109"/>
      <c r="H127" s="109">
        <v>3</v>
      </c>
      <c r="I127" s="1418" t="s">
        <v>887</v>
      </c>
      <c r="J127" s="1419"/>
      <c r="K127" s="167">
        <v>0</v>
      </c>
      <c r="L127" s="166">
        <v>0</v>
      </c>
      <c r="M127" s="166">
        <v>0</v>
      </c>
      <c r="N127" s="167">
        <v>0</v>
      </c>
      <c r="O127" s="167">
        <v>3500000</v>
      </c>
      <c r="P127" s="167">
        <v>0</v>
      </c>
      <c r="Q127" s="1070">
        <v>3500000</v>
      </c>
    </row>
    <row r="128" spans="1:17" s="141" customFormat="1" ht="12.75" customHeight="1" x14ac:dyDescent="0.25">
      <c r="A128" s="148"/>
      <c r="B128" s="95"/>
      <c r="C128" s="95"/>
      <c r="D128" s="95"/>
      <c r="E128" s="95"/>
      <c r="F128" s="95"/>
      <c r="G128" s="109"/>
      <c r="H128" s="109">
        <v>4</v>
      </c>
      <c r="I128" s="1418" t="s">
        <v>888</v>
      </c>
      <c r="J128" s="1419"/>
      <c r="K128" s="167">
        <v>0</v>
      </c>
      <c r="L128" s="166">
        <v>0</v>
      </c>
      <c r="M128" s="166">
        <v>0</v>
      </c>
      <c r="N128" s="167">
        <v>0</v>
      </c>
      <c r="O128" s="167">
        <v>10095600</v>
      </c>
      <c r="P128" s="167">
        <v>0</v>
      </c>
      <c r="Q128" s="1070">
        <v>10095600</v>
      </c>
    </row>
    <row r="129" spans="1:17" s="141" customFormat="1" ht="12.75" customHeight="1" x14ac:dyDescent="0.25">
      <c r="A129" s="148"/>
      <c r="B129" s="95"/>
      <c r="C129" s="95">
        <v>1</v>
      </c>
      <c r="D129" s="95"/>
      <c r="E129" s="95"/>
      <c r="F129" s="95"/>
      <c r="G129" s="109"/>
      <c r="H129" s="109">
        <v>5</v>
      </c>
      <c r="I129" s="1418" t="s">
        <v>665</v>
      </c>
      <c r="J129" s="1419"/>
      <c r="K129" s="167">
        <v>11680000</v>
      </c>
      <c r="L129" s="166">
        <v>104822000</v>
      </c>
      <c r="M129" s="166">
        <v>0</v>
      </c>
      <c r="N129" s="167">
        <v>104822000</v>
      </c>
      <c r="O129" s="167">
        <v>0</v>
      </c>
      <c r="P129" s="167">
        <v>0</v>
      </c>
      <c r="Q129" s="1070">
        <v>0</v>
      </c>
    </row>
    <row r="130" spans="1:17" s="141" customFormat="1" ht="23.25" customHeight="1" x14ac:dyDescent="0.25">
      <c r="A130" s="148"/>
      <c r="B130" s="95"/>
      <c r="C130" s="95">
        <v>1</v>
      </c>
      <c r="D130" s="95">
        <v>1</v>
      </c>
      <c r="E130" s="95">
        <v>6</v>
      </c>
      <c r="F130" s="95">
        <v>2</v>
      </c>
      <c r="G130" s="109"/>
      <c r="H130" s="1384" t="s">
        <v>866</v>
      </c>
      <c r="I130" s="1385"/>
      <c r="J130" s="1386"/>
      <c r="K130" s="167">
        <v>0</v>
      </c>
      <c r="L130" s="166">
        <v>0</v>
      </c>
      <c r="M130" s="167">
        <v>0</v>
      </c>
      <c r="N130" s="167">
        <v>0</v>
      </c>
      <c r="O130" s="167">
        <v>448800</v>
      </c>
      <c r="P130" s="167">
        <v>0</v>
      </c>
      <c r="Q130" s="1070">
        <v>448800</v>
      </c>
    </row>
    <row r="131" spans="1:17" s="98" customFormat="1" x14ac:dyDescent="0.25">
      <c r="A131" s="148"/>
      <c r="B131" s="95"/>
      <c r="C131" s="95">
        <v>2</v>
      </c>
      <c r="D131" s="95">
        <v>1</v>
      </c>
      <c r="E131" s="95">
        <v>6</v>
      </c>
      <c r="F131" s="95">
        <v>3</v>
      </c>
      <c r="G131" s="109"/>
      <c r="H131" s="109" t="s">
        <v>890</v>
      </c>
      <c r="I131" s="96"/>
      <c r="J131" s="163"/>
      <c r="K131" s="167">
        <v>453739000</v>
      </c>
      <c r="L131" s="167">
        <v>520673000</v>
      </c>
      <c r="M131" s="167">
        <v>0</v>
      </c>
      <c r="N131" s="167">
        <v>520673000</v>
      </c>
      <c r="O131" s="167">
        <v>536568000</v>
      </c>
      <c r="P131" s="167">
        <v>0</v>
      </c>
      <c r="Q131" s="1070">
        <v>536568000</v>
      </c>
    </row>
    <row r="132" spans="1:17" s="141" customFormat="1" x14ac:dyDescent="0.25">
      <c r="A132" s="148"/>
      <c r="B132" s="95"/>
      <c r="C132" s="95">
        <v>1</v>
      </c>
      <c r="D132" s="95">
        <v>1</v>
      </c>
      <c r="E132" s="95">
        <v>6</v>
      </c>
      <c r="F132" s="95">
        <v>4</v>
      </c>
      <c r="G132" s="96"/>
      <c r="H132" s="109" t="s">
        <v>162</v>
      </c>
      <c r="I132" s="109"/>
      <c r="J132" s="149"/>
      <c r="K132" s="167">
        <v>84819000</v>
      </c>
      <c r="L132" s="166">
        <v>84819000</v>
      </c>
      <c r="M132" s="166">
        <v>0</v>
      </c>
      <c r="N132" s="167">
        <v>84819000</v>
      </c>
      <c r="O132" s="167">
        <v>104755763</v>
      </c>
      <c r="P132" s="167">
        <v>0</v>
      </c>
      <c r="Q132" s="1070">
        <v>104755763</v>
      </c>
    </row>
    <row r="133" spans="1:17" x14ac:dyDescent="0.25">
      <c r="A133" s="148"/>
      <c r="B133" s="95"/>
      <c r="C133" s="95">
        <v>1</v>
      </c>
      <c r="D133" s="95">
        <v>1</v>
      </c>
      <c r="E133" s="95">
        <v>6</v>
      </c>
      <c r="F133" s="95">
        <v>5</v>
      </c>
      <c r="G133" s="109"/>
      <c r="H133" s="109" t="s">
        <v>164</v>
      </c>
      <c r="I133" s="109"/>
      <c r="J133" s="149"/>
      <c r="K133" s="167">
        <v>2000000</v>
      </c>
      <c r="L133" s="166">
        <v>2000000</v>
      </c>
      <c r="M133" s="166">
        <v>0</v>
      </c>
      <c r="N133" s="167">
        <v>2000000</v>
      </c>
      <c r="O133" s="167">
        <v>2000000</v>
      </c>
      <c r="P133" s="167">
        <v>0</v>
      </c>
      <c r="Q133" s="1070">
        <v>2000000</v>
      </c>
    </row>
    <row r="134" spans="1:17" s="141" customFormat="1" x14ac:dyDescent="0.25">
      <c r="A134" s="148"/>
      <c r="B134" s="95"/>
      <c r="C134" s="95">
        <v>1</v>
      </c>
      <c r="D134" s="95">
        <v>1</v>
      </c>
      <c r="E134" s="95">
        <v>6</v>
      </c>
      <c r="F134" s="95">
        <v>6</v>
      </c>
      <c r="G134" s="109"/>
      <c r="H134" s="109" t="s">
        <v>165</v>
      </c>
      <c r="I134" s="109"/>
      <c r="J134" s="149"/>
      <c r="K134" s="167">
        <v>1000000</v>
      </c>
      <c r="L134" s="166">
        <v>1000000</v>
      </c>
      <c r="M134" s="166">
        <v>0</v>
      </c>
      <c r="N134" s="167">
        <v>1000000</v>
      </c>
      <c r="O134" s="167">
        <v>1000000</v>
      </c>
      <c r="P134" s="167">
        <v>0</v>
      </c>
      <c r="Q134" s="1070">
        <v>1000000</v>
      </c>
    </row>
    <row r="135" spans="1:17" s="141" customFormat="1" x14ac:dyDescent="0.25">
      <c r="A135" s="148"/>
      <c r="B135" s="95"/>
      <c r="C135" s="95">
        <v>1</v>
      </c>
      <c r="D135" s="95">
        <v>1</v>
      </c>
      <c r="E135" s="95">
        <v>6</v>
      </c>
      <c r="F135" s="95">
        <v>7</v>
      </c>
      <c r="G135" s="109"/>
      <c r="H135" s="109" t="s">
        <v>167</v>
      </c>
      <c r="I135" s="109"/>
      <c r="J135" s="149"/>
      <c r="K135" s="167">
        <v>40000000</v>
      </c>
      <c r="L135" s="166">
        <v>58515000</v>
      </c>
      <c r="M135" s="166">
        <v>0</v>
      </c>
      <c r="N135" s="167">
        <v>58515000</v>
      </c>
      <c r="O135" s="167">
        <v>40000000</v>
      </c>
      <c r="P135" s="167">
        <v>0</v>
      </c>
      <c r="Q135" s="1070">
        <v>40000000</v>
      </c>
    </row>
    <row r="136" spans="1:17" s="141" customFormat="1" ht="14.25" customHeight="1" x14ac:dyDescent="0.25">
      <c r="A136" s="148"/>
      <c r="B136" s="95"/>
      <c r="C136" s="95">
        <v>1</v>
      </c>
      <c r="D136" s="95">
        <v>1</v>
      </c>
      <c r="E136" s="95">
        <v>6</v>
      </c>
      <c r="F136" s="95">
        <v>8</v>
      </c>
      <c r="G136" s="109"/>
      <c r="H136" s="986" t="s">
        <v>168</v>
      </c>
      <c r="I136" s="987"/>
      <c r="J136" s="983"/>
      <c r="K136" s="167">
        <v>1000000</v>
      </c>
      <c r="L136" s="166">
        <v>2000000</v>
      </c>
      <c r="M136" s="166">
        <v>0</v>
      </c>
      <c r="N136" s="167">
        <v>2000000</v>
      </c>
      <c r="O136" s="167">
        <v>1000000</v>
      </c>
      <c r="P136" s="167">
        <v>0</v>
      </c>
      <c r="Q136" s="1070">
        <v>1000000</v>
      </c>
    </row>
    <row r="137" spans="1:17" s="141" customFormat="1" ht="14.25" customHeight="1" x14ac:dyDescent="0.25">
      <c r="A137" s="148"/>
      <c r="B137" s="95"/>
      <c r="C137" s="95">
        <v>1</v>
      </c>
      <c r="D137" s="95">
        <v>1</v>
      </c>
      <c r="E137" s="95">
        <v>6</v>
      </c>
      <c r="F137" s="95">
        <v>9</v>
      </c>
      <c r="G137" s="109"/>
      <c r="H137" s="986" t="s">
        <v>898</v>
      </c>
      <c r="I137" s="987"/>
      <c r="J137" s="983"/>
      <c r="K137" s="167"/>
      <c r="L137" s="166"/>
      <c r="M137" s="166"/>
      <c r="N137" s="167"/>
      <c r="O137" s="167">
        <v>5000000</v>
      </c>
      <c r="P137" s="167">
        <v>0</v>
      </c>
      <c r="Q137" s="1070">
        <v>5000000</v>
      </c>
    </row>
    <row r="138" spans="1:17" s="141" customFormat="1" x14ac:dyDescent="0.25">
      <c r="A138" s="148"/>
      <c r="B138" s="95"/>
      <c r="C138" s="95">
        <v>1</v>
      </c>
      <c r="D138" s="95">
        <v>1</v>
      </c>
      <c r="E138" s="95">
        <v>6</v>
      </c>
      <c r="F138" s="95">
        <v>10</v>
      </c>
      <c r="G138" s="109"/>
      <c r="H138" s="986" t="s">
        <v>817</v>
      </c>
      <c r="I138" s="987"/>
      <c r="J138" s="983"/>
      <c r="K138" s="167">
        <v>2056000</v>
      </c>
      <c r="L138" s="166">
        <v>124505000</v>
      </c>
      <c r="M138" s="166">
        <v>0</v>
      </c>
      <c r="N138" s="167">
        <v>124505000</v>
      </c>
      <c r="O138" s="167">
        <v>0</v>
      </c>
      <c r="P138" s="167">
        <v>0</v>
      </c>
      <c r="Q138" s="1070">
        <v>0</v>
      </c>
    </row>
    <row r="139" spans="1:17" s="98" customFormat="1" ht="15" x14ac:dyDescent="0.25">
      <c r="A139" s="989">
        <v>6</v>
      </c>
      <c r="B139" s="95"/>
      <c r="C139" s="95"/>
      <c r="D139" s="95"/>
      <c r="E139" s="95"/>
      <c r="F139" s="95"/>
      <c r="G139" s="96" t="s">
        <v>17</v>
      </c>
      <c r="H139" s="109"/>
      <c r="I139" s="109"/>
      <c r="J139" s="149"/>
      <c r="K139" s="165">
        <v>336082000</v>
      </c>
      <c r="L139" s="165">
        <v>472933000</v>
      </c>
      <c r="M139" s="165">
        <v>93416000</v>
      </c>
      <c r="N139" s="165">
        <v>566349000</v>
      </c>
      <c r="O139" s="165">
        <v>2870496543</v>
      </c>
      <c r="P139" s="165">
        <v>775034070</v>
      </c>
      <c r="Q139" s="1069">
        <v>3645530613</v>
      </c>
    </row>
    <row r="140" spans="1:17" s="141" customFormat="1" x14ac:dyDescent="0.25">
      <c r="A140" s="148"/>
      <c r="B140" s="95"/>
      <c r="C140" s="95">
        <v>2</v>
      </c>
      <c r="D140" s="95">
        <v>2</v>
      </c>
      <c r="E140" s="95">
        <v>7</v>
      </c>
      <c r="F140" s="95">
        <v>1</v>
      </c>
      <c r="G140" s="109"/>
      <c r="H140" s="109" t="s">
        <v>171</v>
      </c>
      <c r="I140" s="109"/>
      <c r="J140" s="163"/>
      <c r="K140" s="167">
        <v>272868000</v>
      </c>
      <c r="L140" s="167">
        <v>402639000</v>
      </c>
      <c r="M140" s="167">
        <v>80689000</v>
      </c>
      <c r="N140" s="167">
        <v>483328000</v>
      </c>
      <c r="O140" s="167">
        <v>280927157</v>
      </c>
      <c r="P140" s="167">
        <v>75850335</v>
      </c>
      <c r="Q140" s="1070">
        <v>356777492</v>
      </c>
    </row>
    <row r="141" spans="1:17" s="141" customFormat="1" x14ac:dyDescent="0.25">
      <c r="A141" s="148"/>
      <c r="B141" s="95"/>
      <c r="C141" s="95">
        <v>2</v>
      </c>
      <c r="D141" s="95">
        <v>2</v>
      </c>
      <c r="E141" s="95">
        <v>7</v>
      </c>
      <c r="F141" s="95">
        <v>2</v>
      </c>
      <c r="G141" s="109"/>
      <c r="H141" s="97" t="s">
        <v>172</v>
      </c>
      <c r="I141" s="109"/>
      <c r="J141" s="163"/>
      <c r="K141" s="167">
        <v>46003000</v>
      </c>
      <c r="L141" s="166">
        <v>40900000</v>
      </c>
      <c r="M141" s="166">
        <v>5103000</v>
      </c>
      <c r="N141" s="167">
        <v>46003000</v>
      </c>
      <c r="O141" s="167">
        <v>0</v>
      </c>
      <c r="P141" s="167">
        <v>0</v>
      </c>
      <c r="Q141" s="1070">
        <v>0</v>
      </c>
    </row>
    <row r="142" spans="1:17" s="141" customFormat="1" ht="24.75" customHeight="1" x14ac:dyDescent="0.25">
      <c r="A142" s="148"/>
      <c r="B142" s="95"/>
      <c r="C142" s="95">
        <v>2</v>
      </c>
      <c r="D142" s="95">
        <v>2</v>
      </c>
      <c r="E142" s="95">
        <v>7</v>
      </c>
      <c r="F142" s="95">
        <v>3</v>
      </c>
      <c r="G142" s="109"/>
      <c r="H142" s="1384" t="s">
        <v>641</v>
      </c>
      <c r="I142" s="1385"/>
      <c r="J142" s="1386"/>
      <c r="K142" s="167">
        <v>0</v>
      </c>
      <c r="L142" s="166">
        <v>449000</v>
      </c>
      <c r="M142" s="166">
        <v>0</v>
      </c>
      <c r="N142" s="167">
        <v>449000</v>
      </c>
      <c r="O142" s="167">
        <v>0</v>
      </c>
      <c r="P142" s="167">
        <v>0</v>
      </c>
      <c r="Q142" s="1070">
        <v>0</v>
      </c>
    </row>
    <row r="143" spans="1:17" s="141" customFormat="1" x14ac:dyDescent="0.25">
      <c r="A143" s="148"/>
      <c r="B143" s="95"/>
      <c r="C143" s="95"/>
      <c r="D143" s="95"/>
      <c r="E143" s="95"/>
      <c r="F143" s="95"/>
      <c r="G143" s="109"/>
      <c r="H143" s="210" t="s">
        <v>173</v>
      </c>
      <c r="I143" s="987"/>
      <c r="J143" s="988"/>
      <c r="K143" s="188">
        <v>0</v>
      </c>
      <c r="L143" s="188">
        <v>14671000</v>
      </c>
      <c r="M143" s="188">
        <v>3962000</v>
      </c>
      <c r="N143" s="167">
        <v>18633000</v>
      </c>
      <c r="O143" s="189">
        <v>2573821355</v>
      </c>
      <c r="P143" s="189">
        <v>694931766</v>
      </c>
      <c r="Q143" s="1074">
        <v>3268753121</v>
      </c>
    </row>
    <row r="144" spans="1:17" s="141" customFormat="1" ht="23.25" customHeight="1" x14ac:dyDescent="0.25">
      <c r="A144" s="148"/>
      <c r="B144" s="95"/>
      <c r="C144" s="95">
        <v>2</v>
      </c>
      <c r="D144" s="95">
        <v>2</v>
      </c>
      <c r="E144" s="95">
        <v>7</v>
      </c>
      <c r="F144" s="95">
        <v>4</v>
      </c>
      <c r="G144" s="109"/>
      <c r="H144" s="1384" t="s">
        <v>813</v>
      </c>
      <c r="I144" s="1390"/>
      <c r="J144" s="1391"/>
      <c r="K144" s="211">
        <v>0</v>
      </c>
      <c r="L144" s="166">
        <v>0</v>
      </c>
      <c r="M144" s="166">
        <v>0</v>
      </c>
      <c r="N144" s="167">
        <v>0</v>
      </c>
      <c r="O144" s="167">
        <v>2380955166</v>
      </c>
      <c r="P144" s="167">
        <v>642857895</v>
      </c>
      <c r="Q144" s="1070">
        <v>3023813061</v>
      </c>
    </row>
    <row r="145" spans="1:17" s="141" customFormat="1" ht="24.75" customHeight="1" x14ac:dyDescent="0.25">
      <c r="A145" s="148"/>
      <c r="B145" s="95"/>
      <c r="C145" s="95">
        <v>2</v>
      </c>
      <c r="D145" s="95">
        <v>2</v>
      </c>
      <c r="E145" s="95">
        <v>7</v>
      </c>
      <c r="F145" s="95">
        <v>5</v>
      </c>
      <c r="G145" s="109"/>
      <c r="H145" s="1384" t="s">
        <v>695</v>
      </c>
      <c r="I145" s="1385"/>
      <c r="J145" s="1386"/>
      <c r="K145" s="167">
        <v>0</v>
      </c>
      <c r="L145" s="167">
        <v>0</v>
      </c>
      <c r="M145" s="167">
        <v>0</v>
      </c>
      <c r="N145" s="167">
        <v>0</v>
      </c>
      <c r="O145" s="167">
        <v>192378000</v>
      </c>
      <c r="P145" s="167">
        <v>51942060</v>
      </c>
      <c r="Q145" s="1070">
        <v>244320060</v>
      </c>
    </row>
    <row r="146" spans="1:17" s="141" customFormat="1" ht="23.25" customHeight="1" x14ac:dyDescent="0.25">
      <c r="A146" s="148"/>
      <c r="B146" s="95"/>
      <c r="C146" s="95">
        <v>2</v>
      </c>
      <c r="D146" s="95">
        <v>2</v>
      </c>
      <c r="E146" s="95">
        <v>7</v>
      </c>
      <c r="F146" s="95">
        <v>6</v>
      </c>
      <c r="G146" s="109"/>
      <c r="H146" s="1384" t="s">
        <v>80</v>
      </c>
      <c r="I146" s="1385"/>
      <c r="J146" s="1386"/>
      <c r="K146" s="211">
        <v>0</v>
      </c>
      <c r="L146" s="166">
        <v>732000</v>
      </c>
      <c r="M146" s="166">
        <v>198000</v>
      </c>
      <c r="N146" s="167">
        <v>930000</v>
      </c>
      <c r="O146" s="167">
        <v>488189</v>
      </c>
      <c r="P146" s="167">
        <v>131811</v>
      </c>
      <c r="Q146" s="1070">
        <v>620000</v>
      </c>
    </row>
    <row r="147" spans="1:17" s="141" customFormat="1" x14ac:dyDescent="0.25">
      <c r="A147" s="148"/>
      <c r="B147" s="95"/>
      <c r="C147" s="95">
        <v>2</v>
      </c>
      <c r="D147" s="95">
        <v>2</v>
      </c>
      <c r="E147" s="95">
        <v>7</v>
      </c>
      <c r="F147" s="95">
        <v>7</v>
      </c>
      <c r="G147" s="109"/>
      <c r="H147" s="1384" t="s">
        <v>725</v>
      </c>
      <c r="I147" s="1385"/>
      <c r="J147" s="1386"/>
      <c r="K147" s="211">
        <v>0</v>
      </c>
      <c r="L147" s="166">
        <v>13939000</v>
      </c>
      <c r="M147" s="166">
        <v>3764000</v>
      </c>
      <c r="N147" s="167">
        <v>17703000</v>
      </c>
      <c r="O147" s="167">
        <v>0</v>
      </c>
      <c r="P147" s="167">
        <v>0</v>
      </c>
      <c r="Q147" s="1070">
        <v>0</v>
      </c>
    </row>
    <row r="148" spans="1:17" s="141" customFormat="1" x14ac:dyDescent="0.25">
      <c r="A148" s="148"/>
      <c r="B148" s="95"/>
      <c r="C148" s="95">
        <v>2</v>
      </c>
      <c r="D148" s="95">
        <v>2</v>
      </c>
      <c r="E148" s="95">
        <v>7</v>
      </c>
      <c r="F148" s="95">
        <v>8</v>
      </c>
      <c r="G148" s="109"/>
      <c r="H148" s="206" t="s">
        <v>832</v>
      </c>
      <c r="I148" s="201"/>
      <c r="J148" s="207"/>
      <c r="K148" s="189">
        <v>17211000</v>
      </c>
      <c r="L148" s="189">
        <v>14274000</v>
      </c>
      <c r="M148" s="189">
        <v>3662000</v>
      </c>
      <c r="N148" s="189">
        <v>17936000</v>
      </c>
      <c r="O148" s="189">
        <v>15748031</v>
      </c>
      <c r="P148" s="188">
        <v>4251969</v>
      </c>
      <c r="Q148" s="1074">
        <v>20000000</v>
      </c>
    </row>
    <row r="149" spans="1:17" s="98" customFormat="1" ht="15" x14ac:dyDescent="0.25">
      <c r="A149" s="989">
        <v>7</v>
      </c>
      <c r="B149" s="95"/>
      <c r="C149" s="95"/>
      <c r="D149" s="95"/>
      <c r="E149" s="95"/>
      <c r="F149" s="95"/>
      <c r="G149" s="1387" t="s">
        <v>21</v>
      </c>
      <c r="H149" s="1388"/>
      <c r="I149" s="1388"/>
      <c r="J149" s="1389"/>
      <c r="K149" s="165">
        <v>272753000</v>
      </c>
      <c r="L149" s="165">
        <v>514427000</v>
      </c>
      <c r="M149" s="164">
        <v>131231000</v>
      </c>
      <c r="N149" s="165">
        <v>645658000</v>
      </c>
      <c r="O149" s="165">
        <v>871596594</v>
      </c>
      <c r="P149" s="165">
        <v>215511081.20999998</v>
      </c>
      <c r="Q149" s="1069">
        <v>1087107675.21</v>
      </c>
    </row>
    <row r="150" spans="1:17" s="141" customFormat="1" x14ac:dyDescent="0.25">
      <c r="A150" s="148"/>
      <c r="B150" s="95"/>
      <c r="C150" s="95">
        <v>2</v>
      </c>
      <c r="D150" s="95">
        <v>2</v>
      </c>
      <c r="E150" s="95">
        <v>8</v>
      </c>
      <c r="F150" s="95">
        <v>1</v>
      </c>
      <c r="G150" s="109"/>
      <c r="H150" s="109" t="s">
        <v>174</v>
      </c>
      <c r="I150" s="109"/>
      <c r="J150" s="149"/>
      <c r="K150" s="167">
        <v>262753000</v>
      </c>
      <c r="L150" s="167">
        <v>237017000</v>
      </c>
      <c r="M150" s="167">
        <v>56330000</v>
      </c>
      <c r="N150" s="167">
        <v>293347000</v>
      </c>
      <c r="O150" s="167">
        <v>302973209</v>
      </c>
      <c r="P150" s="167">
        <v>81802766</v>
      </c>
      <c r="Q150" s="1070">
        <v>384775975</v>
      </c>
    </row>
    <row r="151" spans="1:17" s="141" customFormat="1" x14ac:dyDescent="0.25">
      <c r="A151" s="148"/>
      <c r="B151" s="95"/>
      <c r="C151" s="95"/>
      <c r="D151" s="95"/>
      <c r="E151" s="95"/>
      <c r="F151" s="95"/>
      <c r="G151" s="109"/>
      <c r="H151" s="210" t="s">
        <v>816</v>
      </c>
      <c r="I151" s="987"/>
      <c r="J151" s="988"/>
      <c r="K151" s="188">
        <v>0</v>
      </c>
      <c r="L151" s="188">
        <v>269296000</v>
      </c>
      <c r="M151" s="188">
        <v>72710000</v>
      </c>
      <c r="N151" s="167">
        <v>342006000</v>
      </c>
      <c r="O151" s="189">
        <v>568623385</v>
      </c>
      <c r="P151" s="189">
        <v>133708315.20999999</v>
      </c>
      <c r="Q151" s="1074">
        <v>702331700.21000004</v>
      </c>
    </row>
    <row r="152" spans="1:17" s="141" customFormat="1" ht="24" customHeight="1" x14ac:dyDescent="0.25">
      <c r="A152" s="148"/>
      <c r="B152" s="95"/>
      <c r="C152" s="95">
        <v>2</v>
      </c>
      <c r="D152" s="95">
        <v>2</v>
      </c>
      <c r="E152" s="95">
        <v>8</v>
      </c>
      <c r="F152" s="95">
        <v>2</v>
      </c>
      <c r="G152" s="109"/>
      <c r="H152" s="1384" t="s">
        <v>78</v>
      </c>
      <c r="I152" s="1385"/>
      <c r="J152" s="1386"/>
      <c r="K152" s="167">
        <v>0</v>
      </c>
      <c r="L152" s="166">
        <v>103800000</v>
      </c>
      <c r="M152" s="166">
        <v>28026000</v>
      </c>
      <c r="N152" s="167">
        <v>131826000</v>
      </c>
      <c r="O152" s="167">
        <v>103800000</v>
      </c>
      <c r="P152" s="167">
        <v>28026000</v>
      </c>
      <c r="Q152" s="1070">
        <v>131826000</v>
      </c>
    </row>
    <row r="153" spans="1:17" s="141" customFormat="1" ht="27" customHeight="1" x14ac:dyDescent="0.25">
      <c r="A153" s="148"/>
      <c r="B153" s="95"/>
      <c r="C153" s="95">
        <v>2</v>
      </c>
      <c r="D153" s="95">
        <v>2</v>
      </c>
      <c r="E153" s="95">
        <v>8</v>
      </c>
      <c r="F153" s="95">
        <v>3</v>
      </c>
      <c r="G153" s="109"/>
      <c r="H153" s="1384" t="s">
        <v>695</v>
      </c>
      <c r="I153" s="1385"/>
      <c r="J153" s="1386"/>
      <c r="K153" s="167">
        <v>0</v>
      </c>
      <c r="L153" s="167">
        <v>0</v>
      </c>
      <c r="M153" s="167">
        <v>0</v>
      </c>
      <c r="N153" s="167">
        <v>0</v>
      </c>
      <c r="O153" s="167">
        <v>271910000</v>
      </c>
      <c r="P153" s="167">
        <v>73415700</v>
      </c>
      <c r="Q153" s="1070">
        <v>345325700</v>
      </c>
    </row>
    <row r="154" spans="1:17" s="141" customFormat="1" ht="27.75" customHeight="1" x14ac:dyDescent="0.25">
      <c r="A154" s="148"/>
      <c r="B154" s="95"/>
      <c r="C154" s="95">
        <v>2</v>
      </c>
      <c r="D154" s="95">
        <v>2</v>
      </c>
      <c r="E154" s="95">
        <v>8</v>
      </c>
      <c r="F154" s="95">
        <v>4</v>
      </c>
      <c r="G154" s="109"/>
      <c r="H154" s="1384" t="s">
        <v>79</v>
      </c>
      <c r="I154" s="1385"/>
      <c r="J154" s="1386"/>
      <c r="K154" s="167">
        <v>0</v>
      </c>
      <c r="L154" s="166">
        <v>165496000</v>
      </c>
      <c r="M154" s="166">
        <v>44684000</v>
      </c>
      <c r="N154" s="167">
        <v>210180000</v>
      </c>
      <c r="O154" s="167">
        <v>181102362</v>
      </c>
      <c r="P154" s="167">
        <v>29077638</v>
      </c>
      <c r="Q154" s="1070">
        <v>210180000</v>
      </c>
    </row>
    <row r="155" spans="1:17" s="141" customFormat="1" x14ac:dyDescent="0.25">
      <c r="A155" s="148"/>
      <c r="B155" s="95"/>
      <c r="C155" s="95">
        <v>2</v>
      </c>
      <c r="D155" s="95">
        <v>2</v>
      </c>
      <c r="E155" s="95">
        <v>8</v>
      </c>
      <c r="F155" s="95">
        <v>5</v>
      </c>
      <c r="G155" s="109"/>
      <c r="H155" s="206" t="s">
        <v>175</v>
      </c>
      <c r="I155" s="201"/>
      <c r="J155" s="207"/>
      <c r="K155" s="189">
        <v>10000000</v>
      </c>
      <c r="L155" s="166">
        <v>7874000</v>
      </c>
      <c r="M155" s="166">
        <v>2126000</v>
      </c>
      <c r="N155" s="189">
        <v>10000000</v>
      </c>
      <c r="O155" s="167">
        <v>11811023</v>
      </c>
      <c r="P155" s="167">
        <v>3188977.2100000004</v>
      </c>
      <c r="Q155" s="1070">
        <v>15000000.210000001</v>
      </c>
    </row>
    <row r="156" spans="1:17" s="141" customFormat="1" x14ac:dyDescent="0.25">
      <c r="A156" s="148"/>
      <c r="B156" s="95"/>
      <c r="C156" s="95">
        <v>2</v>
      </c>
      <c r="D156" s="95">
        <v>2</v>
      </c>
      <c r="E156" s="95">
        <v>8</v>
      </c>
      <c r="F156" s="95">
        <v>6</v>
      </c>
      <c r="G156" s="109"/>
      <c r="H156" s="1384" t="s">
        <v>725</v>
      </c>
      <c r="I156" s="1385"/>
      <c r="J156" s="1386"/>
      <c r="K156" s="211">
        <v>0</v>
      </c>
      <c r="L156" s="166">
        <v>240000</v>
      </c>
      <c r="M156" s="166">
        <v>65000</v>
      </c>
      <c r="N156" s="167">
        <v>305000</v>
      </c>
      <c r="O156" s="167">
        <v>0</v>
      </c>
      <c r="P156" s="167">
        <v>0</v>
      </c>
      <c r="Q156" s="1070">
        <v>0</v>
      </c>
    </row>
    <row r="157" spans="1:17" s="98" customFormat="1" ht="15" x14ac:dyDescent="0.25">
      <c r="A157" s="989">
        <v>8</v>
      </c>
      <c r="B157" s="990"/>
      <c r="C157" s="990">
        <v>2</v>
      </c>
      <c r="D157" s="990">
        <v>2</v>
      </c>
      <c r="E157" s="990"/>
      <c r="F157" s="990"/>
      <c r="G157" s="96" t="s">
        <v>22</v>
      </c>
      <c r="H157" s="96"/>
      <c r="I157" s="96"/>
      <c r="J157" s="163"/>
      <c r="K157" s="165">
        <v>270525000</v>
      </c>
      <c r="L157" s="165">
        <v>107940000</v>
      </c>
      <c r="M157" s="164">
        <v>0</v>
      </c>
      <c r="N157" s="165">
        <v>107940000</v>
      </c>
      <c r="O157" s="165">
        <v>231471987</v>
      </c>
      <c r="P157" s="164">
        <v>0</v>
      </c>
      <c r="Q157" s="1069">
        <v>231471987</v>
      </c>
    </row>
    <row r="158" spans="1:17" s="141" customFormat="1" x14ac:dyDescent="0.25">
      <c r="A158" s="148"/>
      <c r="B158" s="95"/>
      <c r="C158" s="95">
        <v>2</v>
      </c>
      <c r="D158" s="95">
        <v>2</v>
      </c>
      <c r="E158" s="95">
        <v>9</v>
      </c>
      <c r="F158" s="95">
        <v>1</v>
      </c>
      <c r="G158" s="109"/>
      <c r="H158" s="109" t="s">
        <v>176</v>
      </c>
      <c r="I158" s="109"/>
      <c r="J158" s="149"/>
      <c r="K158" s="166">
        <v>87381000</v>
      </c>
      <c r="L158" s="166">
        <v>78992000</v>
      </c>
      <c r="M158" s="166">
        <v>0</v>
      </c>
      <c r="N158" s="167">
        <v>78992000</v>
      </c>
      <c r="O158" s="167">
        <v>47850000</v>
      </c>
      <c r="P158" s="167">
        <v>0</v>
      </c>
      <c r="Q158" s="1070">
        <v>47850000</v>
      </c>
    </row>
    <row r="159" spans="1:17" s="141" customFormat="1" x14ac:dyDescent="0.25">
      <c r="A159" s="148"/>
      <c r="B159" s="95"/>
      <c r="C159" s="95">
        <v>2</v>
      </c>
      <c r="D159" s="95">
        <v>2</v>
      </c>
      <c r="E159" s="95">
        <v>9</v>
      </c>
      <c r="F159" s="95">
        <v>2</v>
      </c>
      <c r="G159" s="109"/>
      <c r="H159" s="109" t="s">
        <v>169</v>
      </c>
      <c r="I159" s="109"/>
      <c r="J159" s="149"/>
      <c r="K159" s="167">
        <v>84586000</v>
      </c>
      <c r="L159" s="166">
        <v>8452000</v>
      </c>
      <c r="M159" s="166">
        <v>0</v>
      </c>
      <c r="N159" s="167">
        <v>8452000</v>
      </c>
      <c r="O159" s="167">
        <v>80680581</v>
      </c>
      <c r="P159" s="167">
        <v>0</v>
      </c>
      <c r="Q159" s="1070">
        <v>80680581</v>
      </c>
    </row>
    <row r="160" spans="1:17" s="141" customFormat="1" x14ac:dyDescent="0.25">
      <c r="A160" s="148"/>
      <c r="B160" s="95"/>
      <c r="C160" s="95">
        <v>2</v>
      </c>
      <c r="D160" s="95">
        <v>2</v>
      </c>
      <c r="E160" s="95">
        <v>9</v>
      </c>
      <c r="F160" s="95">
        <v>3</v>
      </c>
      <c r="G160" s="109"/>
      <c r="H160" s="109" t="s">
        <v>170</v>
      </c>
      <c r="I160" s="109"/>
      <c r="J160" s="149"/>
      <c r="K160" s="167">
        <v>88558000</v>
      </c>
      <c r="L160" s="166">
        <v>0</v>
      </c>
      <c r="M160" s="166">
        <v>0</v>
      </c>
      <c r="N160" s="167">
        <v>0</v>
      </c>
      <c r="O160" s="167">
        <v>83741406</v>
      </c>
      <c r="P160" s="167">
        <v>0</v>
      </c>
      <c r="Q160" s="1070">
        <v>83741406</v>
      </c>
    </row>
    <row r="161" spans="1:17" s="141" customFormat="1" x14ac:dyDescent="0.25">
      <c r="A161" s="148"/>
      <c r="B161" s="95"/>
      <c r="C161" s="95">
        <v>2</v>
      </c>
      <c r="D161" s="95">
        <v>2</v>
      </c>
      <c r="E161" s="95">
        <v>9</v>
      </c>
      <c r="F161" s="95">
        <v>4</v>
      </c>
      <c r="G161" s="109"/>
      <c r="H161" s="109" t="s">
        <v>177</v>
      </c>
      <c r="I161" s="109"/>
      <c r="J161" s="149"/>
      <c r="K161" s="167">
        <v>7000000</v>
      </c>
      <c r="L161" s="166">
        <v>12600000</v>
      </c>
      <c r="M161" s="166">
        <v>0</v>
      </c>
      <c r="N161" s="167">
        <v>12600000</v>
      </c>
      <c r="O161" s="167">
        <v>15000000</v>
      </c>
      <c r="P161" s="167">
        <v>0</v>
      </c>
      <c r="Q161" s="1070">
        <v>15000000</v>
      </c>
    </row>
    <row r="162" spans="1:17" s="141" customFormat="1" x14ac:dyDescent="0.25">
      <c r="A162" s="148"/>
      <c r="B162" s="95"/>
      <c r="C162" s="95">
        <v>2</v>
      </c>
      <c r="D162" s="95">
        <v>2</v>
      </c>
      <c r="E162" s="95">
        <v>9</v>
      </c>
      <c r="F162" s="95">
        <v>5</v>
      </c>
      <c r="G162" s="109"/>
      <c r="H162" s="109" t="s">
        <v>178</v>
      </c>
      <c r="I162" s="109"/>
      <c r="J162" s="149"/>
      <c r="K162" s="167">
        <v>3000000</v>
      </c>
      <c r="L162" s="166">
        <v>3000000</v>
      </c>
      <c r="M162" s="166">
        <v>0</v>
      </c>
      <c r="N162" s="167">
        <v>3000000</v>
      </c>
      <c r="O162" s="167">
        <v>4200000</v>
      </c>
      <c r="P162" s="167">
        <v>0</v>
      </c>
      <c r="Q162" s="1070">
        <v>4200000</v>
      </c>
    </row>
    <row r="163" spans="1:17" s="141" customFormat="1" x14ac:dyDescent="0.25">
      <c r="A163" s="177"/>
      <c r="B163" s="178"/>
      <c r="C163" s="178">
        <v>2</v>
      </c>
      <c r="D163" s="178">
        <v>2</v>
      </c>
      <c r="E163" s="178">
        <v>9</v>
      </c>
      <c r="F163" s="95">
        <v>6</v>
      </c>
      <c r="G163" s="109"/>
      <c r="H163" s="1384" t="s">
        <v>725</v>
      </c>
      <c r="I163" s="1385"/>
      <c r="J163" s="1386"/>
      <c r="K163" s="167">
        <v>0</v>
      </c>
      <c r="L163" s="166">
        <v>4896000</v>
      </c>
      <c r="M163" s="166">
        <v>0</v>
      </c>
      <c r="N163" s="167">
        <v>4896000</v>
      </c>
      <c r="O163" s="151">
        <v>0</v>
      </c>
      <c r="P163" s="151">
        <v>0</v>
      </c>
      <c r="Q163" s="1070">
        <v>0</v>
      </c>
    </row>
    <row r="164" spans="1:17" s="141" customFormat="1" ht="15" x14ac:dyDescent="0.25">
      <c r="A164" s="180">
        <v>9</v>
      </c>
      <c r="B164" s="181"/>
      <c r="C164" s="181"/>
      <c r="D164" s="181"/>
      <c r="E164" s="181"/>
      <c r="F164" s="181"/>
      <c r="G164" s="1387" t="s">
        <v>23</v>
      </c>
      <c r="H164" s="1388"/>
      <c r="I164" s="1388"/>
      <c r="J164" s="1389"/>
      <c r="K164" s="185">
        <v>271611000</v>
      </c>
      <c r="L164" s="185">
        <v>110675000</v>
      </c>
      <c r="M164" s="185">
        <v>0</v>
      </c>
      <c r="N164" s="165">
        <v>110675000</v>
      </c>
      <c r="O164" s="185">
        <v>364233110</v>
      </c>
      <c r="P164" s="185">
        <v>5663963</v>
      </c>
      <c r="Q164" s="1069">
        <v>369897073</v>
      </c>
    </row>
    <row r="165" spans="1:17" s="212" customFormat="1" x14ac:dyDescent="0.25">
      <c r="A165" s="989"/>
      <c r="B165" s="990"/>
      <c r="C165" s="95">
        <v>2</v>
      </c>
      <c r="D165" s="95">
        <v>1</v>
      </c>
      <c r="E165" s="990"/>
      <c r="F165" s="95">
        <v>1</v>
      </c>
      <c r="G165" s="96"/>
      <c r="H165" s="109" t="s">
        <v>179</v>
      </c>
      <c r="I165" s="109"/>
      <c r="J165" s="149"/>
      <c r="K165" s="167">
        <v>39167000</v>
      </c>
      <c r="L165" s="166">
        <v>21732000</v>
      </c>
      <c r="M165" s="166">
        <v>0</v>
      </c>
      <c r="N165" s="167">
        <v>21732000</v>
      </c>
      <c r="O165" s="167">
        <v>10064308</v>
      </c>
      <c r="P165" s="167">
        <v>0</v>
      </c>
      <c r="Q165" s="1070">
        <v>10064308</v>
      </c>
    </row>
    <row r="166" spans="1:17" s="212" customFormat="1" x14ac:dyDescent="0.25">
      <c r="A166" s="989"/>
      <c r="B166" s="990"/>
      <c r="C166" s="95">
        <v>2</v>
      </c>
      <c r="D166" s="95">
        <v>1</v>
      </c>
      <c r="E166" s="990"/>
      <c r="F166" s="95">
        <v>2</v>
      </c>
      <c r="G166" s="984"/>
      <c r="H166" s="986" t="s">
        <v>180</v>
      </c>
      <c r="I166" s="985"/>
      <c r="J166" s="209"/>
      <c r="K166" s="167">
        <v>8900000</v>
      </c>
      <c r="L166" s="166">
        <v>8900000</v>
      </c>
      <c r="M166" s="166">
        <v>0</v>
      </c>
      <c r="N166" s="167">
        <v>8900000</v>
      </c>
      <c r="O166" s="167">
        <v>0</v>
      </c>
      <c r="P166" s="167">
        <v>0</v>
      </c>
      <c r="Q166" s="1070">
        <v>0</v>
      </c>
    </row>
    <row r="167" spans="1:17" s="98" customFormat="1" x14ac:dyDescent="0.25">
      <c r="A167" s="989"/>
      <c r="B167" s="990"/>
      <c r="C167" s="95">
        <v>2</v>
      </c>
      <c r="D167" s="95">
        <v>1</v>
      </c>
      <c r="E167" s="990"/>
      <c r="F167" s="95">
        <v>3</v>
      </c>
      <c r="G167" s="984"/>
      <c r="H167" s="1392" t="s">
        <v>869</v>
      </c>
      <c r="I167" s="1393"/>
      <c r="J167" s="1394"/>
      <c r="K167" s="167">
        <v>77790000</v>
      </c>
      <c r="L167" s="166">
        <v>0</v>
      </c>
      <c r="M167" s="166">
        <v>0</v>
      </c>
      <c r="N167" s="167">
        <v>0</v>
      </c>
      <c r="O167" s="167">
        <v>65636618</v>
      </c>
      <c r="P167" s="167">
        <v>0</v>
      </c>
      <c r="Q167" s="1070">
        <v>65636618</v>
      </c>
    </row>
    <row r="168" spans="1:17" s="98" customFormat="1" x14ac:dyDescent="0.25">
      <c r="A168" s="989"/>
      <c r="B168" s="990"/>
      <c r="C168" s="95">
        <v>2</v>
      </c>
      <c r="D168" s="95">
        <v>2</v>
      </c>
      <c r="E168" s="990"/>
      <c r="F168" s="95">
        <v>4</v>
      </c>
      <c r="G168" s="984"/>
      <c r="H168" s="1392" t="s">
        <v>870</v>
      </c>
      <c r="I168" s="1393"/>
      <c r="J168" s="1394"/>
      <c r="K168" s="167">
        <v>121928000</v>
      </c>
      <c r="L168" s="166">
        <v>0</v>
      </c>
      <c r="M168" s="166">
        <v>0</v>
      </c>
      <c r="N168" s="167">
        <v>0</v>
      </c>
      <c r="O168" s="167">
        <v>168963838</v>
      </c>
      <c r="P168" s="167">
        <v>0</v>
      </c>
      <c r="Q168" s="1070">
        <v>168963838</v>
      </c>
    </row>
    <row r="169" spans="1:17" s="141" customFormat="1" x14ac:dyDescent="0.25">
      <c r="A169" s="989"/>
      <c r="B169" s="990"/>
      <c r="C169" s="95">
        <v>2</v>
      </c>
      <c r="D169" s="990"/>
      <c r="E169" s="990"/>
      <c r="F169" s="95">
        <v>5</v>
      </c>
      <c r="G169" s="96"/>
      <c r="H169" s="201" t="s">
        <v>181</v>
      </c>
      <c r="I169" s="201"/>
      <c r="J169" s="207"/>
      <c r="K169" s="189">
        <v>23826000</v>
      </c>
      <c r="L169" s="189">
        <v>80043000</v>
      </c>
      <c r="M169" s="188">
        <v>0</v>
      </c>
      <c r="N169" s="189">
        <v>80043000</v>
      </c>
      <c r="O169" s="189">
        <v>119568346</v>
      </c>
      <c r="P169" s="188">
        <v>5663963</v>
      </c>
      <c r="Q169" s="1074">
        <v>125232309</v>
      </c>
    </row>
    <row r="170" spans="1:17" s="141" customFormat="1" x14ac:dyDescent="0.25">
      <c r="A170" s="148"/>
      <c r="B170" s="95"/>
      <c r="C170" s="95">
        <v>2</v>
      </c>
      <c r="D170" s="95">
        <v>1</v>
      </c>
      <c r="E170" s="95"/>
      <c r="F170" s="95"/>
      <c r="G170" s="109"/>
      <c r="H170" s="109">
        <v>1</v>
      </c>
      <c r="I170" s="109"/>
      <c r="J170" s="149" t="s">
        <v>714</v>
      </c>
      <c r="K170" s="167">
        <v>823000</v>
      </c>
      <c r="L170" s="166">
        <v>23000</v>
      </c>
      <c r="M170" s="166">
        <v>0</v>
      </c>
      <c r="N170" s="167">
        <v>23000</v>
      </c>
      <c r="O170" s="167">
        <v>3228689</v>
      </c>
      <c r="P170" s="167">
        <v>0</v>
      </c>
      <c r="Q170" s="1070">
        <v>3228689</v>
      </c>
    </row>
    <row r="171" spans="1:17" s="141" customFormat="1" ht="25.5" x14ac:dyDescent="0.25">
      <c r="A171" s="148"/>
      <c r="B171" s="95"/>
      <c r="C171" s="95">
        <v>2</v>
      </c>
      <c r="D171" s="95">
        <v>2</v>
      </c>
      <c r="E171" s="95"/>
      <c r="F171" s="95"/>
      <c r="G171" s="109"/>
      <c r="H171" s="109">
        <v>2</v>
      </c>
      <c r="I171" s="109"/>
      <c r="J171" s="149" t="s">
        <v>880</v>
      </c>
      <c r="K171" s="167">
        <v>0</v>
      </c>
      <c r="L171" s="166">
        <v>0</v>
      </c>
      <c r="M171" s="166">
        <v>0</v>
      </c>
      <c r="N171" s="167">
        <v>0</v>
      </c>
      <c r="O171" s="167">
        <v>13099037</v>
      </c>
      <c r="P171" s="167">
        <v>0</v>
      </c>
      <c r="Q171" s="1070">
        <v>13099037</v>
      </c>
    </row>
    <row r="172" spans="1:17" s="141" customFormat="1" x14ac:dyDescent="0.25">
      <c r="A172" s="148"/>
      <c r="B172" s="95"/>
      <c r="C172" s="95">
        <v>2</v>
      </c>
      <c r="D172" s="95">
        <v>2</v>
      </c>
      <c r="E172" s="95"/>
      <c r="F172" s="95"/>
      <c r="G172" s="109"/>
      <c r="H172" s="109">
        <v>3</v>
      </c>
      <c r="I172" s="109"/>
      <c r="J172" s="149" t="s">
        <v>182</v>
      </c>
      <c r="K172" s="167">
        <v>10000000</v>
      </c>
      <c r="L172" s="166">
        <v>0</v>
      </c>
      <c r="M172" s="166">
        <v>0</v>
      </c>
      <c r="N172" s="167">
        <v>0</v>
      </c>
      <c r="O172" s="167">
        <v>10000000</v>
      </c>
      <c r="P172" s="167">
        <v>0</v>
      </c>
      <c r="Q172" s="1070">
        <v>10000000</v>
      </c>
    </row>
    <row r="173" spans="1:17" s="141" customFormat="1" ht="25.5" x14ac:dyDescent="0.25">
      <c r="A173" s="152"/>
      <c r="B173" s="95"/>
      <c r="C173" s="153">
        <v>2</v>
      </c>
      <c r="D173" s="153">
        <v>2</v>
      </c>
      <c r="E173" s="153"/>
      <c r="F173" s="95"/>
      <c r="G173" s="154"/>
      <c r="H173" s="109">
        <v>4</v>
      </c>
      <c r="I173" s="109"/>
      <c r="J173" s="149" t="s">
        <v>183</v>
      </c>
      <c r="K173" s="167">
        <v>0</v>
      </c>
      <c r="L173" s="166">
        <v>74914000</v>
      </c>
      <c r="M173" s="166">
        <v>0</v>
      </c>
      <c r="N173" s="167">
        <v>74914000</v>
      </c>
      <c r="O173" s="167">
        <v>10386000</v>
      </c>
      <c r="P173" s="167">
        <v>0</v>
      </c>
      <c r="Q173" s="1070">
        <v>10386000</v>
      </c>
    </row>
    <row r="174" spans="1:17" x14ac:dyDescent="0.25">
      <c r="A174" s="152"/>
      <c r="B174" s="95"/>
      <c r="C174" s="153">
        <v>2</v>
      </c>
      <c r="D174" s="153">
        <v>1</v>
      </c>
      <c r="E174" s="153"/>
      <c r="F174" s="95"/>
      <c r="G174" s="154"/>
      <c r="H174" s="109">
        <v>5</v>
      </c>
      <c r="I174" s="109"/>
      <c r="J174" s="213" t="s">
        <v>184</v>
      </c>
      <c r="K174" s="215">
        <v>10000000</v>
      </c>
      <c r="L174" s="710">
        <v>164000</v>
      </c>
      <c r="M174" s="214">
        <v>0</v>
      </c>
      <c r="N174" s="215">
        <v>164000</v>
      </c>
      <c r="O174" s="1077">
        <v>12000000</v>
      </c>
      <c r="P174" s="1077">
        <v>0</v>
      </c>
      <c r="Q174" s="1078">
        <v>12000000</v>
      </c>
    </row>
    <row r="175" spans="1:17" s="141" customFormat="1" ht="25.5" x14ac:dyDescent="0.25">
      <c r="A175" s="152"/>
      <c r="B175" s="95"/>
      <c r="C175" s="153">
        <v>2</v>
      </c>
      <c r="D175" s="153">
        <v>1</v>
      </c>
      <c r="E175" s="153"/>
      <c r="F175" s="95"/>
      <c r="G175" s="154"/>
      <c r="H175" s="109">
        <v>6</v>
      </c>
      <c r="I175" s="109"/>
      <c r="J175" s="213" t="s">
        <v>777</v>
      </c>
      <c r="K175" s="215">
        <v>0</v>
      </c>
      <c r="L175" s="710">
        <v>0</v>
      </c>
      <c r="M175" s="214">
        <v>0</v>
      </c>
      <c r="N175" s="215">
        <v>0</v>
      </c>
      <c r="O175" s="1077">
        <v>2591811</v>
      </c>
      <c r="P175" s="1077">
        <v>699789</v>
      </c>
      <c r="Q175" s="1078">
        <v>3291600</v>
      </c>
    </row>
    <row r="176" spans="1:17" s="141" customFormat="1" x14ac:dyDescent="0.25">
      <c r="A176" s="152"/>
      <c r="B176" s="95"/>
      <c r="C176" s="153">
        <v>2</v>
      </c>
      <c r="D176" s="153">
        <v>1</v>
      </c>
      <c r="E176" s="153"/>
      <c r="F176" s="95"/>
      <c r="G176" s="154"/>
      <c r="H176" s="109">
        <v>7</v>
      </c>
      <c r="I176" s="216"/>
      <c r="J176" s="213" t="s">
        <v>795</v>
      </c>
      <c r="K176" s="176">
        <v>0</v>
      </c>
      <c r="L176" s="175">
        <v>0</v>
      </c>
      <c r="M176" s="175">
        <v>0</v>
      </c>
      <c r="N176" s="176">
        <v>0</v>
      </c>
      <c r="O176" s="1079">
        <v>2500000</v>
      </c>
      <c r="P176" s="1080">
        <v>675000</v>
      </c>
      <c r="Q176" s="1072">
        <v>3175000</v>
      </c>
    </row>
    <row r="177" spans="1:17" ht="25.5" x14ac:dyDescent="0.25">
      <c r="A177" s="148"/>
      <c r="B177" s="95"/>
      <c r="C177" s="95">
        <v>2</v>
      </c>
      <c r="D177" s="95">
        <v>2</v>
      </c>
      <c r="E177" s="95"/>
      <c r="F177" s="95"/>
      <c r="G177" s="109"/>
      <c r="H177" s="109">
        <v>8</v>
      </c>
      <c r="I177" s="109"/>
      <c r="J177" s="213" t="s">
        <v>799</v>
      </c>
      <c r="K177" s="215">
        <v>0</v>
      </c>
      <c r="L177" s="710">
        <v>0</v>
      </c>
      <c r="M177" s="214">
        <v>0</v>
      </c>
      <c r="N177" s="215">
        <v>0</v>
      </c>
      <c r="O177" s="1077">
        <v>668280</v>
      </c>
      <c r="P177" s="1077">
        <v>0</v>
      </c>
      <c r="Q177" s="1078">
        <v>668280</v>
      </c>
    </row>
    <row r="178" spans="1:17" x14ac:dyDescent="0.25">
      <c r="A178" s="148"/>
      <c r="B178" s="95"/>
      <c r="C178" s="95">
        <v>2</v>
      </c>
      <c r="D178" s="95">
        <v>1</v>
      </c>
      <c r="E178" s="95"/>
      <c r="F178" s="95"/>
      <c r="G178" s="109"/>
      <c r="H178" s="109">
        <v>9</v>
      </c>
      <c r="I178" s="109"/>
      <c r="J178" s="992" t="s">
        <v>810</v>
      </c>
      <c r="K178" s="927">
        <v>0</v>
      </c>
      <c r="L178" s="710">
        <v>0</v>
      </c>
      <c r="M178" s="214">
        <v>0</v>
      </c>
      <c r="N178" s="215">
        <v>0</v>
      </c>
      <c r="O178" s="1077">
        <v>35959000</v>
      </c>
      <c r="P178" s="1077">
        <v>0</v>
      </c>
      <c r="Q178" s="1078">
        <v>35959000</v>
      </c>
    </row>
    <row r="179" spans="1:17" ht="25.5" x14ac:dyDescent="0.25">
      <c r="A179" s="148"/>
      <c r="B179" s="95"/>
      <c r="C179" s="95">
        <v>2</v>
      </c>
      <c r="D179" s="95">
        <v>2</v>
      </c>
      <c r="E179" s="95"/>
      <c r="F179" s="95"/>
      <c r="G179" s="109"/>
      <c r="H179" s="109">
        <v>10</v>
      </c>
      <c r="I179" s="109"/>
      <c r="J179" s="992" t="s">
        <v>811</v>
      </c>
      <c r="K179" s="927">
        <v>0</v>
      </c>
      <c r="L179" s="710">
        <v>0</v>
      </c>
      <c r="M179" s="214">
        <v>0</v>
      </c>
      <c r="N179" s="215">
        <v>0</v>
      </c>
      <c r="O179" s="1077">
        <v>2143000</v>
      </c>
      <c r="P179" s="1077">
        <v>0</v>
      </c>
      <c r="Q179" s="1078">
        <v>2143000</v>
      </c>
    </row>
    <row r="180" spans="1:17" ht="38.25" x14ac:dyDescent="0.25">
      <c r="A180" s="148"/>
      <c r="B180" s="95"/>
      <c r="C180" s="95">
        <v>2</v>
      </c>
      <c r="D180" s="95">
        <v>2</v>
      </c>
      <c r="E180" s="95"/>
      <c r="F180" s="95"/>
      <c r="G180" s="109"/>
      <c r="H180" s="109">
        <v>11</v>
      </c>
      <c r="I180" s="109"/>
      <c r="J180" s="992" t="s">
        <v>815</v>
      </c>
      <c r="K180" s="927">
        <v>0</v>
      </c>
      <c r="L180" s="710">
        <v>0</v>
      </c>
      <c r="M180" s="214">
        <v>0</v>
      </c>
      <c r="N180" s="215">
        <v>0</v>
      </c>
      <c r="O180" s="1077">
        <v>8049529</v>
      </c>
      <c r="P180" s="1077">
        <v>0</v>
      </c>
      <c r="Q180" s="1078">
        <v>8049529</v>
      </c>
    </row>
    <row r="181" spans="1:17" x14ac:dyDescent="0.25">
      <c r="A181" s="148"/>
      <c r="B181" s="95"/>
      <c r="C181" s="95">
        <v>2</v>
      </c>
      <c r="D181" s="95">
        <v>2</v>
      </c>
      <c r="E181" s="95"/>
      <c r="F181" s="95"/>
      <c r="G181" s="109"/>
      <c r="H181" s="109">
        <v>12</v>
      </c>
      <c r="I181" s="109"/>
      <c r="J181" s="992" t="s">
        <v>828</v>
      </c>
      <c r="K181" s="927">
        <v>0</v>
      </c>
      <c r="L181" s="710">
        <v>0</v>
      </c>
      <c r="M181" s="214">
        <v>0</v>
      </c>
      <c r="N181" s="215">
        <v>0</v>
      </c>
      <c r="O181" s="1077">
        <v>3000000</v>
      </c>
      <c r="P181" s="1077">
        <v>0</v>
      </c>
      <c r="Q181" s="1078">
        <v>3000000</v>
      </c>
    </row>
    <row r="182" spans="1:17" ht="25.5" x14ac:dyDescent="0.25">
      <c r="A182" s="148"/>
      <c r="B182" s="95"/>
      <c r="C182" s="95">
        <v>2</v>
      </c>
      <c r="D182" s="95">
        <v>2</v>
      </c>
      <c r="E182" s="95"/>
      <c r="F182" s="95"/>
      <c r="G182" s="109"/>
      <c r="H182" s="109">
        <v>13</v>
      </c>
      <c r="I182" s="109"/>
      <c r="J182" s="992" t="s">
        <v>796</v>
      </c>
      <c r="K182" s="927">
        <v>0</v>
      </c>
      <c r="L182" s="710">
        <v>0</v>
      </c>
      <c r="M182" s="214">
        <v>0</v>
      </c>
      <c r="N182" s="215">
        <v>0</v>
      </c>
      <c r="O182" s="1077">
        <v>2500000</v>
      </c>
      <c r="P182" s="1077">
        <v>675000</v>
      </c>
      <c r="Q182" s="1078">
        <v>3175000</v>
      </c>
    </row>
    <row r="183" spans="1:17" ht="25.5" x14ac:dyDescent="0.25">
      <c r="A183" s="148"/>
      <c r="B183" s="95"/>
      <c r="C183" s="95">
        <v>2</v>
      </c>
      <c r="D183" s="95">
        <v>2</v>
      </c>
      <c r="E183" s="95"/>
      <c r="F183" s="95"/>
      <c r="G183" s="109"/>
      <c r="H183" s="109">
        <v>14</v>
      </c>
      <c r="I183" s="109"/>
      <c r="J183" s="991" t="s">
        <v>775</v>
      </c>
      <c r="K183" s="927">
        <v>0</v>
      </c>
      <c r="L183" s="710">
        <v>0</v>
      </c>
      <c r="M183" s="214">
        <v>0</v>
      </c>
      <c r="N183" s="215">
        <v>0</v>
      </c>
      <c r="O183" s="1077">
        <v>57174</v>
      </c>
      <c r="P183" s="1077">
        <v>0</v>
      </c>
      <c r="Q183" s="1078">
        <v>57174</v>
      </c>
    </row>
    <row r="184" spans="1:17" x14ac:dyDescent="0.25">
      <c r="A184" s="148"/>
      <c r="B184" s="95"/>
      <c r="C184" s="95">
        <v>2</v>
      </c>
      <c r="D184" s="95">
        <v>2</v>
      </c>
      <c r="E184" s="95"/>
      <c r="F184" s="95"/>
      <c r="G184" s="109"/>
      <c r="H184" s="109">
        <v>15</v>
      </c>
      <c r="I184" s="109"/>
      <c r="J184" s="991" t="s">
        <v>867</v>
      </c>
      <c r="K184" s="927">
        <v>0</v>
      </c>
      <c r="L184" s="710">
        <v>0</v>
      </c>
      <c r="M184" s="214">
        <v>0</v>
      </c>
      <c r="N184" s="215">
        <v>0</v>
      </c>
      <c r="O184" s="1077">
        <v>10236220</v>
      </c>
      <c r="P184" s="1077">
        <v>2763780</v>
      </c>
      <c r="Q184" s="1078">
        <v>13000000</v>
      </c>
    </row>
    <row r="185" spans="1:17" x14ac:dyDescent="0.25">
      <c r="A185" s="148"/>
      <c r="B185" s="95"/>
      <c r="C185" s="95">
        <v>2</v>
      </c>
      <c r="D185" s="95">
        <v>2</v>
      </c>
      <c r="E185" s="95"/>
      <c r="F185" s="95"/>
      <c r="G185" s="109"/>
      <c r="H185" s="109">
        <v>16</v>
      </c>
      <c r="I185" s="109"/>
      <c r="J185" s="991" t="s">
        <v>868</v>
      </c>
      <c r="K185" s="927">
        <v>0</v>
      </c>
      <c r="L185" s="710">
        <v>0</v>
      </c>
      <c r="M185" s="214">
        <v>0</v>
      </c>
      <c r="N185" s="215">
        <v>0</v>
      </c>
      <c r="O185" s="1077">
        <v>3149606</v>
      </c>
      <c r="P185" s="1077">
        <v>850394</v>
      </c>
      <c r="Q185" s="1078">
        <v>4000000</v>
      </c>
    </row>
    <row r="186" spans="1:17" x14ac:dyDescent="0.25">
      <c r="A186" s="148"/>
      <c r="B186" s="95"/>
      <c r="C186" s="95">
        <v>2</v>
      </c>
      <c r="D186" s="95">
        <v>2</v>
      </c>
      <c r="E186" s="95"/>
      <c r="F186" s="95"/>
      <c r="G186" s="109"/>
      <c r="H186" s="109">
        <v>17</v>
      </c>
      <c r="I186" s="109"/>
      <c r="J186" s="992" t="s">
        <v>776</v>
      </c>
      <c r="K186" s="927">
        <v>3003000</v>
      </c>
      <c r="L186" s="710">
        <v>4942000</v>
      </c>
      <c r="M186" s="214">
        <v>0</v>
      </c>
      <c r="N186" s="215">
        <v>4942000</v>
      </c>
      <c r="O186" s="1077">
        <v>0</v>
      </c>
      <c r="P186" s="1077">
        <v>0</v>
      </c>
      <c r="Q186" s="1078">
        <v>0</v>
      </c>
    </row>
    <row r="187" spans="1:17" s="141" customFormat="1" ht="18" customHeight="1" thickBot="1" x14ac:dyDescent="0.3">
      <c r="A187" s="192" t="s">
        <v>111</v>
      </c>
      <c r="B187" s="217"/>
      <c r="C187" s="217"/>
      <c r="D187" s="217"/>
      <c r="E187" s="217"/>
      <c r="F187" s="217"/>
      <c r="G187" s="218"/>
      <c r="H187" s="218"/>
      <c r="I187" s="218"/>
      <c r="J187" s="219"/>
      <c r="K187" s="221">
        <v>3836622000</v>
      </c>
      <c r="L187" s="221">
        <v>4204029000</v>
      </c>
      <c r="M187" s="220">
        <v>583950000</v>
      </c>
      <c r="N187" s="221">
        <v>4787979000</v>
      </c>
      <c r="O187" s="221">
        <v>7108744526.4200001</v>
      </c>
      <c r="P187" s="220">
        <v>1341917015.21</v>
      </c>
      <c r="Q187" s="1081">
        <v>8450661541.6300001</v>
      </c>
    </row>
    <row r="188" spans="1:17" s="141" customFormat="1" ht="15.75" thickTop="1" x14ac:dyDescent="0.25">
      <c r="A188" s="701" t="s">
        <v>185</v>
      </c>
      <c r="B188" s="702"/>
      <c r="C188" s="702"/>
      <c r="D188" s="702"/>
      <c r="E188" s="702"/>
      <c r="F188" s="702"/>
      <c r="G188" s="702"/>
      <c r="H188" s="702"/>
      <c r="I188" s="702"/>
      <c r="J188" s="702"/>
      <c r="K188" s="1395"/>
      <c r="L188" s="1395"/>
      <c r="M188" s="1395"/>
      <c r="N188" s="1395"/>
      <c r="O188" s="1395"/>
      <c r="P188" s="1395"/>
      <c r="Q188" s="1396"/>
    </row>
    <row r="189" spans="1:17" s="141" customFormat="1" x14ac:dyDescent="0.25">
      <c r="A189" s="989">
        <v>1</v>
      </c>
      <c r="B189" s="95"/>
      <c r="C189" s="95"/>
      <c r="D189" s="95"/>
      <c r="E189" s="95"/>
      <c r="F189" s="95"/>
      <c r="G189" s="96" t="s">
        <v>915</v>
      </c>
      <c r="H189" s="109"/>
      <c r="I189" s="109"/>
      <c r="J189" s="149"/>
      <c r="K189" s="167">
        <v>35280000</v>
      </c>
      <c r="L189" s="166">
        <v>35280000</v>
      </c>
      <c r="M189" s="166">
        <v>0</v>
      </c>
      <c r="N189" s="167">
        <v>35280000</v>
      </c>
      <c r="O189" s="167">
        <v>40903067</v>
      </c>
      <c r="P189" s="167">
        <v>0</v>
      </c>
      <c r="Q189" s="1070">
        <v>40903067</v>
      </c>
    </row>
    <row r="190" spans="1:17" s="141" customFormat="1" x14ac:dyDescent="0.25">
      <c r="A190" s="989">
        <v>2</v>
      </c>
      <c r="B190" s="95"/>
      <c r="C190" s="95"/>
      <c r="D190" s="95"/>
      <c r="E190" s="95"/>
      <c r="F190" s="95"/>
      <c r="G190" s="96" t="s">
        <v>914</v>
      </c>
      <c r="H190" s="109"/>
      <c r="I190" s="109"/>
      <c r="J190" s="149"/>
      <c r="K190" s="167">
        <v>0</v>
      </c>
      <c r="L190" s="166">
        <v>0</v>
      </c>
      <c r="M190" s="166">
        <v>0</v>
      </c>
      <c r="N190" s="167">
        <v>0</v>
      </c>
      <c r="O190" s="167">
        <v>15789472</v>
      </c>
      <c r="P190" s="167">
        <v>0</v>
      </c>
      <c r="Q190" s="1070">
        <v>15789472</v>
      </c>
    </row>
    <row r="191" spans="1:17" s="141" customFormat="1" x14ac:dyDescent="0.25">
      <c r="A191" s="989">
        <v>3</v>
      </c>
      <c r="B191" s="95"/>
      <c r="C191" s="95"/>
      <c r="D191" s="95"/>
      <c r="E191" s="95"/>
      <c r="F191" s="95"/>
      <c r="G191" s="96" t="s">
        <v>31</v>
      </c>
      <c r="H191" s="109"/>
      <c r="I191" s="109"/>
      <c r="J191" s="149"/>
      <c r="K191" s="167">
        <v>0</v>
      </c>
      <c r="L191" s="166">
        <v>699900000</v>
      </c>
      <c r="M191" s="166">
        <v>0</v>
      </c>
      <c r="N191" s="167">
        <v>699900000</v>
      </c>
      <c r="O191" s="167">
        <v>0</v>
      </c>
      <c r="P191" s="167">
        <v>0</v>
      </c>
      <c r="Q191" s="1070">
        <v>0</v>
      </c>
    </row>
    <row r="192" spans="1:17" s="141" customFormat="1" ht="15" x14ac:dyDescent="0.25">
      <c r="A192" s="989">
        <v>4</v>
      </c>
      <c r="B192" s="95"/>
      <c r="C192" s="95"/>
      <c r="D192" s="95"/>
      <c r="E192" s="95"/>
      <c r="F192" s="95"/>
      <c r="G192" s="96" t="s">
        <v>186</v>
      </c>
      <c r="H192" s="109"/>
      <c r="I192" s="109"/>
      <c r="J192" s="149"/>
      <c r="K192" s="165">
        <v>1850480000</v>
      </c>
      <c r="L192" s="165">
        <v>1887162000</v>
      </c>
      <c r="M192" s="165">
        <v>0</v>
      </c>
      <c r="N192" s="165">
        <v>1887162000</v>
      </c>
      <c r="O192" s="165">
        <v>1938277995</v>
      </c>
      <c r="P192" s="165">
        <v>0</v>
      </c>
      <c r="Q192" s="1069">
        <v>1938277995</v>
      </c>
    </row>
    <row r="193" spans="1:17" s="141" customFormat="1" x14ac:dyDescent="0.25">
      <c r="A193" s="152"/>
      <c r="B193" s="153"/>
      <c r="C193" s="153"/>
      <c r="D193" s="153"/>
      <c r="E193" s="153"/>
      <c r="F193" s="153"/>
      <c r="G193" s="154"/>
      <c r="H193" s="154">
        <v>1</v>
      </c>
      <c r="I193" s="154"/>
      <c r="J193" s="155" t="s">
        <v>187</v>
      </c>
      <c r="K193" s="167">
        <v>677837000</v>
      </c>
      <c r="L193" s="166">
        <v>687919000</v>
      </c>
      <c r="M193" s="166">
        <v>0</v>
      </c>
      <c r="N193" s="166">
        <v>687919000</v>
      </c>
      <c r="O193" s="167">
        <v>673603293</v>
      </c>
      <c r="P193" s="167">
        <v>0</v>
      </c>
      <c r="Q193" s="1070">
        <v>673603293</v>
      </c>
    </row>
    <row r="194" spans="1:17" s="141" customFormat="1" x14ac:dyDescent="0.25">
      <c r="A194" s="152"/>
      <c r="B194" s="153"/>
      <c r="C194" s="153"/>
      <c r="D194" s="153"/>
      <c r="E194" s="153"/>
      <c r="F194" s="153"/>
      <c r="G194" s="154"/>
      <c r="H194" s="154">
        <v>2</v>
      </c>
      <c r="I194" s="154"/>
      <c r="J194" s="155" t="s">
        <v>188</v>
      </c>
      <c r="K194" s="167">
        <v>90542000</v>
      </c>
      <c r="L194" s="166">
        <v>93189000</v>
      </c>
      <c r="M194" s="166">
        <v>0</v>
      </c>
      <c r="N194" s="166">
        <v>93189000</v>
      </c>
      <c r="O194" s="167">
        <v>94509373</v>
      </c>
      <c r="P194" s="167">
        <v>0</v>
      </c>
      <c r="Q194" s="1070">
        <v>94509373</v>
      </c>
    </row>
    <row r="195" spans="1:17" s="141" customFormat="1" x14ac:dyDescent="0.25">
      <c r="A195" s="152"/>
      <c r="B195" s="153"/>
      <c r="C195" s="153"/>
      <c r="D195" s="153"/>
      <c r="E195" s="153"/>
      <c r="F195" s="153"/>
      <c r="G195" s="154"/>
      <c r="H195" s="154">
        <v>3</v>
      </c>
      <c r="I195" s="154"/>
      <c r="J195" s="155" t="s">
        <v>189</v>
      </c>
      <c r="K195" s="167">
        <v>138126000</v>
      </c>
      <c r="L195" s="166">
        <v>143132000</v>
      </c>
      <c r="M195" s="166">
        <v>0</v>
      </c>
      <c r="N195" s="166">
        <v>143132000</v>
      </c>
      <c r="O195" s="167">
        <v>154887077</v>
      </c>
      <c r="P195" s="167">
        <v>0</v>
      </c>
      <c r="Q195" s="1070">
        <v>154887077</v>
      </c>
    </row>
    <row r="196" spans="1:17" s="141" customFormat="1" x14ac:dyDescent="0.25">
      <c r="A196" s="152"/>
      <c r="B196" s="153"/>
      <c r="C196" s="153"/>
      <c r="D196" s="153"/>
      <c r="E196" s="153"/>
      <c r="F196" s="153"/>
      <c r="G196" s="154"/>
      <c r="H196" s="154">
        <v>4</v>
      </c>
      <c r="I196" s="154"/>
      <c r="J196" s="155" t="s">
        <v>190</v>
      </c>
      <c r="K196" s="167">
        <v>765839000</v>
      </c>
      <c r="L196" s="166">
        <v>772403000</v>
      </c>
      <c r="M196" s="166">
        <v>0</v>
      </c>
      <c r="N196" s="166">
        <v>772403000</v>
      </c>
      <c r="O196" s="167">
        <v>825742333</v>
      </c>
      <c r="P196" s="167">
        <v>0</v>
      </c>
      <c r="Q196" s="1070">
        <v>825742333</v>
      </c>
    </row>
    <row r="197" spans="1:17" s="141" customFormat="1" x14ac:dyDescent="0.25">
      <c r="A197" s="152"/>
      <c r="B197" s="153"/>
      <c r="C197" s="153"/>
      <c r="D197" s="153"/>
      <c r="E197" s="153"/>
      <c r="F197" s="153"/>
      <c r="G197" s="154"/>
      <c r="H197" s="154">
        <v>5</v>
      </c>
      <c r="I197" s="154"/>
      <c r="J197" s="155" t="s">
        <v>191</v>
      </c>
      <c r="K197" s="167">
        <v>178136000</v>
      </c>
      <c r="L197" s="166">
        <v>157859000</v>
      </c>
      <c r="M197" s="166">
        <v>0</v>
      </c>
      <c r="N197" s="166">
        <v>157859000</v>
      </c>
      <c r="O197" s="167">
        <v>125113966</v>
      </c>
      <c r="P197" s="167">
        <v>0</v>
      </c>
      <c r="Q197" s="1070">
        <v>125113966</v>
      </c>
    </row>
    <row r="198" spans="1:17" s="141" customFormat="1" x14ac:dyDescent="0.25">
      <c r="A198" s="152"/>
      <c r="B198" s="153"/>
      <c r="C198" s="153"/>
      <c r="D198" s="153"/>
      <c r="E198" s="153"/>
      <c r="F198" s="153"/>
      <c r="G198" s="154"/>
      <c r="H198" s="154">
        <v>6</v>
      </c>
      <c r="I198" s="154"/>
      <c r="J198" s="155" t="s">
        <v>192</v>
      </c>
      <c r="K198" s="167">
        <v>0</v>
      </c>
      <c r="L198" s="166">
        <v>32660000</v>
      </c>
      <c r="M198" s="166">
        <v>0</v>
      </c>
      <c r="N198" s="167">
        <v>32660000</v>
      </c>
      <c r="O198" s="167">
        <v>64421953</v>
      </c>
      <c r="P198" s="167">
        <v>0</v>
      </c>
      <c r="Q198" s="1070">
        <v>64421953</v>
      </c>
    </row>
    <row r="199" spans="1:17" s="222" customFormat="1" x14ac:dyDescent="0.25">
      <c r="A199" s="989">
        <v>5</v>
      </c>
      <c r="B199" s="95"/>
      <c r="C199" s="95"/>
      <c r="D199" s="95"/>
      <c r="E199" s="95"/>
      <c r="F199" s="95"/>
      <c r="G199" s="96" t="s">
        <v>35</v>
      </c>
      <c r="H199" s="109"/>
      <c r="I199" s="109"/>
      <c r="J199" s="149"/>
      <c r="K199" s="167">
        <v>0</v>
      </c>
      <c r="L199" s="166">
        <v>0</v>
      </c>
      <c r="M199" s="166">
        <v>0</v>
      </c>
      <c r="N199" s="167">
        <v>0</v>
      </c>
      <c r="O199" s="167">
        <v>0</v>
      </c>
      <c r="P199" s="166">
        <v>0</v>
      </c>
      <c r="Q199" s="1070">
        <v>0</v>
      </c>
    </row>
    <row r="200" spans="1:17" s="141" customFormat="1" ht="15.75" thickBot="1" x14ac:dyDescent="0.3">
      <c r="A200" s="192" t="s">
        <v>117</v>
      </c>
      <c r="B200" s="217"/>
      <c r="C200" s="217"/>
      <c r="D200" s="217"/>
      <c r="E200" s="217"/>
      <c r="F200" s="217"/>
      <c r="G200" s="218"/>
      <c r="H200" s="218"/>
      <c r="I200" s="218"/>
      <c r="J200" s="219"/>
      <c r="K200" s="221">
        <v>1885760000</v>
      </c>
      <c r="L200" s="221">
        <v>2622342000</v>
      </c>
      <c r="M200" s="221">
        <v>0</v>
      </c>
      <c r="N200" s="221">
        <v>2622342000</v>
      </c>
      <c r="O200" s="221">
        <v>1994970534</v>
      </c>
      <c r="P200" s="221">
        <v>0</v>
      </c>
      <c r="Q200" s="1081">
        <v>1994970534</v>
      </c>
    </row>
    <row r="201" spans="1:17" s="141" customFormat="1" ht="16.5" customHeight="1" thickTop="1" thickBot="1" x14ac:dyDescent="0.3">
      <c r="A201" s="729"/>
      <c r="B201" s="730"/>
      <c r="C201" s="730"/>
      <c r="D201" s="730"/>
      <c r="E201" s="730"/>
      <c r="F201" s="730"/>
      <c r="G201" s="730"/>
      <c r="H201" s="730"/>
      <c r="I201" s="730"/>
      <c r="J201" s="730"/>
      <c r="K201" s="1382"/>
      <c r="L201" s="1382"/>
      <c r="M201" s="1382"/>
      <c r="N201" s="1382"/>
      <c r="O201" s="1382"/>
      <c r="P201" s="1382"/>
      <c r="Q201" s="1383"/>
    </row>
    <row r="202" spans="1:17" s="141" customFormat="1" ht="15.75" thickBot="1" x14ac:dyDescent="0.3">
      <c r="A202" s="1415" t="s">
        <v>118</v>
      </c>
      <c r="B202" s="1416"/>
      <c r="C202" s="1416"/>
      <c r="D202" s="1416"/>
      <c r="E202" s="1416"/>
      <c r="F202" s="1416"/>
      <c r="G202" s="1416"/>
      <c r="H202" s="1416"/>
      <c r="I202" s="1416"/>
      <c r="J202" s="1417"/>
      <c r="K202" s="223">
        <v>7717058000</v>
      </c>
      <c r="L202" s="223">
        <v>8792727000</v>
      </c>
      <c r="M202" s="223">
        <v>657666000</v>
      </c>
      <c r="N202" s="223">
        <v>9450393000</v>
      </c>
      <c r="O202" s="223">
        <v>11123598769.165787</v>
      </c>
      <c r="P202" s="223">
        <v>1416232371.21</v>
      </c>
      <c r="Q202" s="1082">
        <v>12539831140.375786</v>
      </c>
    </row>
    <row r="203" spans="1:17" s="225" customFormat="1" ht="21" customHeight="1" thickTop="1" x14ac:dyDescent="0.25">
      <c r="A203" s="143"/>
      <c r="B203" s="143"/>
      <c r="C203" s="143"/>
      <c r="D203" s="143"/>
      <c r="E203" s="143"/>
      <c r="F203" s="143"/>
      <c r="G203" s="143"/>
      <c r="H203" s="143"/>
      <c r="I203" s="143"/>
      <c r="J203" s="139"/>
      <c r="K203" s="224"/>
      <c r="L203" s="224"/>
      <c r="M203" s="224"/>
      <c r="N203" s="224"/>
      <c r="O203" s="224"/>
      <c r="P203" s="224"/>
      <c r="Q203" s="224"/>
    </row>
    <row r="204" spans="1:17" ht="14.25" hidden="1" customHeight="1" x14ac:dyDescent="0.25">
      <c r="K204" s="224">
        <v>7704857.5959999999</v>
      </c>
      <c r="L204" s="224">
        <v>7224395.5959999999</v>
      </c>
      <c r="M204" s="224">
        <v>480462</v>
      </c>
      <c r="N204" s="224">
        <v>7704857.5959999999</v>
      </c>
      <c r="O204" s="224" t="e">
        <v>#REF!</v>
      </c>
      <c r="P204" s="224" t="e">
        <v>#REF!</v>
      </c>
      <c r="Q204" s="224" t="e">
        <v>#REF!</v>
      </c>
    </row>
  </sheetData>
  <autoFilter ref="A1:Q200">
    <filterColumn colId="11" showButton="0"/>
    <filterColumn colId="12" showButton="0"/>
    <filterColumn colId="14" showButton="0"/>
    <filterColumn colId="15" showButton="0"/>
  </autoFilter>
  <mergeCells count="61">
    <mergeCell ref="H111:J111"/>
    <mergeCell ref="H66:J66"/>
    <mergeCell ref="I127:J127"/>
    <mergeCell ref="I128:J128"/>
    <mergeCell ref="H104:J104"/>
    <mergeCell ref="H105:J105"/>
    <mergeCell ref="H106:J106"/>
    <mergeCell ref="H98:J98"/>
    <mergeCell ref="H101:J101"/>
    <mergeCell ref="H102:J102"/>
    <mergeCell ref="H103:J103"/>
    <mergeCell ref="A3:E3"/>
    <mergeCell ref="G3:J3"/>
    <mergeCell ref="H63:J63"/>
    <mergeCell ref="H71:J71"/>
    <mergeCell ref="A202:J202"/>
    <mergeCell ref="G164:J164"/>
    <mergeCell ref="H154:J154"/>
    <mergeCell ref="H156:J156"/>
    <mergeCell ref="H130:J130"/>
    <mergeCell ref="I125:J125"/>
    <mergeCell ref="I126:J126"/>
    <mergeCell ref="I129:J129"/>
    <mergeCell ref="H80:J80"/>
    <mergeCell ref="H100:J100"/>
    <mergeCell ref="H107:J107"/>
    <mergeCell ref="H99:J99"/>
    <mergeCell ref="O1:Q1"/>
    <mergeCell ref="L1:N1"/>
    <mergeCell ref="K3:Q3"/>
    <mergeCell ref="K4:Q4"/>
    <mergeCell ref="K1:K2"/>
    <mergeCell ref="K11:Q11"/>
    <mergeCell ref="K55:Q55"/>
    <mergeCell ref="H77:J77"/>
    <mergeCell ref="H74:J74"/>
    <mergeCell ref="H61:J61"/>
    <mergeCell ref="H76:J76"/>
    <mergeCell ref="A1:A2"/>
    <mergeCell ref="B1:B2"/>
    <mergeCell ref="C1:C2"/>
    <mergeCell ref="J1:J2"/>
    <mergeCell ref="D1:D2"/>
    <mergeCell ref="E1:E2"/>
    <mergeCell ref="G1:G2"/>
    <mergeCell ref="H1:H2"/>
    <mergeCell ref="I1:I2"/>
    <mergeCell ref="F1:F2"/>
    <mergeCell ref="K201:Q201"/>
    <mergeCell ref="H142:J142"/>
    <mergeCell ref="H147:J147"/>
    <mergeCell ref="H163:J163"/>
    <mergeCell ref="H146:J146"/>
    <mergeCell ref="G149:J149"/>
    <mergeCell ref="H152:J152"/>
    <mergeCell ref="H145:J145"/>
    <mergeCell ref="H153:J153"/>
    <mergeCell ref="H144:J144"/>
    <mergeCell ref="H167:J167"/>
    <mergeCell ref="H168:J168"/>
    <mergeCell ref="K188:Q188"/>
  </mergeCells>
  <printOptions horizontalCentered="1"/>
  <pageMargins left="0" right="0" top="0.62992125984251968" bottom="0.39370078740157483" header="0.23622047244094491" footer="0.15748031496062992"/>
  <pageSetup paperSize="9" scale="50" orientation="portrait" r:id="rId1"/>
  <headerFooter alignWithMargins="0">
    <oddHeader>&amp;L &amp;C&amp;"Arial,Félkövér"&amp;14
GYÖNGYÖS VÁROS ÖNKORMÁNYZATA
KIADÁSAI 2018&amp;R&amp;"Arial,Félkövér"&amp;12 3. melléklet a  ./2018. (..) önkormányzati rendelethez</oddHeader>
    <oddFooter>&amp;L&amp;F&amp;C&amp;P/&amp;N
&amp;R&amp;"Arial,Normál"&amp;12 3. melléklet a  ./2018. (..) önkormányzati rendelethez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3"/>
  <sheetViews>
    <sheetView showGridLines="0" zoomScale="90" zoomScaleNormal="90" workbookViewId="0">
      <pane xSplit="1" ySplit="4" topLeftCell="B11" activePane="bottomRight" state="frozen"/>
      <selection activeCell="A154" sqref="A154"/>
      <selection pane="topRight" activeCell="A154" sqref="A154"/>
      <selection pane="bottomLeft" activeCell="A154" sqref="A154"/>
      <selection pane="bottomRight" activeCell="A4" sqref="A4:H4"/>
    </sheetView>
  </sheetViews>
  <sheetFormatPr defaultColWidth="10.28515625" defaultRowHeight="15" x14ac:dyDescent="0.25"/>
  <cols>
    <col min="1" max="1" width="45.85546875" style="727" customWidth="1"/>
    <col min="2" max="2" width="13.42578125" style="270" customWidth="1"/>
    <col min="3" max="4" width="14.140625" style="269" bestFit="1" customWidth="1"/>
    <col min="5" max="5" width="14.140625" style="270" bestFit="1" customWidth="1"/>
    <col min="6" max="7" width="14.140625" style="269" bestFit="1" customWidth="1"/>
    <col min="8" max="8" width="14.28515625" style="269" customWidth="1"/>
    <col min="9" max="9" width="12.7109375" style="229" bestFit="1" customWidth="1"/>
    <col min="10" max="16384" width="10.28515625" style="229"/>
  </cols>
  <sheetData>
    <row r="1" spans="1:9" s="228" customFormat="1" ht="20.25" customHeight="1" thickBot="1" x14ac:dyDescent="0.3">
      <c r="A1" s="719"/>
      <c r="B1" s="227"/>
      <c r="C1" s="226"/>
      <c r="D1" s="226"/>
      <c r="E1" s="227"/>
      <c r="F1" s="1084"/>
      <c r="G1" s="1085"/>
      <c r="H1" s="226" t="s">
        <v>666</v>
      </c>
    </row>
    <row r="2" spans="1:9" ht="30.75" customHeight="1" thickTop="1" x14ac:dyDescent="0.25">
      <c r="A2" s="1437" t="s">
        <v>193</v>
      </c>
      <c r="B2" s="1435" t="s">
        <v>2</v>
      </c>
      <c r="C2" s="1439" t="s">
        <v>3</v>
      </c>
      <c r="D2" s="1440"/>
      <c r="E2" s="1441"/>
      <c r="F2" s="1439" t="s">
        <v>643</v>
      </c>
      <c r="G2" s="1440"/>
      <c r="H2" s="1442"/>
      <c r="I2" s="933"/>
    </row>
    <row r="3" spans="1:9" ht="16.5" thickBot="1" x14ac:dyDescent="0.3">
      <c r="A3" s="1438"/>
      <c r="B3" s="1436"/>
      <c r="C3" s="405" t="s">
        <v>49</v>
      </c>
      <c r="D3" s="1002" t="s">
        <v>50</v>
      </c>
      <c r="E3" s="1002" t="s">
        <v>51</v>
      </c>
      <c r="F3" s="405" t="s">
        <v>49</v>
      </c>
      <c r="G3" s="1002" t="s">
        <v>50</v>
      </c>
      <c r="H3" s="1086" t="s">
        <v>51</v>
      </c>
    </row>
    <row r="4" spans="1:9" s="230" customFormat="1" ht="16.5" thickTop="1" x14ac:dyDescent="0.25">
      <c r="A4" s="1432" t="s">
        <v>194</v>
      </c>
      <c r="B4" s="1433"/>
      <c r="C4" s="1433"/>
      <c r="D4" s="1433"/>
      <c r="E4" s="1433"/>
      <c r="F4" s="1433"/>
      <c r="G4" s="1433"/>
      <c r="H4" s="1434"/>
    </row>
    <row r="5" spans="1:9" x14ac:dyDescent="0.25">
      <c r="A5" s="243" t="s">
        <v>195</v>
      </c>
      <c r="B5" s="232">
        <v>90627000</v>
      </c>
      <c r="C5" s="231">
        <v>71360000</v>
      </c>
      <c r="D5" s="231">
        <v>19267000</v>
      </c>
      <c r="E5" s="232">
        <v>90627000</v>
      </c>
      <c r="F5" s="308">
        <v>73622047</v>
      </c>
      <c r="G5" s="282">
        <v>19877953</v>
      </c>
      <c r="H5" s="1087">
        <v>93500000</v>
      </c>
    </row>
    <row r="6" spans="1:9" x14ac:dyDescent="0.25">
      <c r="A6" s="243" t="s">
        <v>196</v>
      </c>
      <c r="B6" s="234">
        <v>10163000</v>
      </c>
      <c r="C6" s="233">
        <v>8002000</v>
      </c>
      <c r="D6" s="233">
        <v>2161000</v>
      </c>
      <c r="E6" s="234">
        <v>10163000</v>
      </c>
      <c r="F6" s="1088">
        <v>8244094</v>
      </c>
      <c r="G6" s="282">
        <v>2225906</v>
      </c>
      <c r="H6" s="1089">
        <v>10470000</v>
      </c>
    </row>
    <row r="7" spans="1:9" ht="30" x14ac:dyDescent="0.25">
      <c r="A7" s="243" t="s">
        <v>883</v>
      </c>
      <c r="B7" s="232">
        <v>5000000</v>
      </c>
      <c r="C7" s="231">
        <v>4383000</v>
      </c>
      <c r="D7" s="231">
        <v>1184000</v>
      </c>
      <c r="E7" s="232">
        <v>5567000</v>
      </c>
      <c r="F7" s="1090">
        <v>3937008</v>
      </c>
      <c r="G7" s="282">
        <v>1062992</v>
      </c>
      <c r="H7" s="1087">
        <v>5000000</v>
      </c>
    </row>
    <row r="8" spans="1:9" x14ac:dyDescent="0.25">
      <c r="A8" s="240" t="s">
        <v>197</v>
      </c>
      <c r="B8" s="232">
        <v>6000000</v>
      </c>
      <c r="C8" s="231">
        <v>4724000</v>
      </c>
      <c r="D8" s="231">
        <v>1276000</v>
      </c>
      <c r="E8" s="232">
        <v>6000000</v>
      </c>
      <c r="F8" s="1088">
        <v>3937008</v>
      </c>
      <c r="G8" s="282">
        <v>1062992</v>
      </c>
      <c r="H8" s="1087">
        <v>5000000</v>
      </c>
    </row>
    <row r="9" spans="1:9" ht="30" x14ac:dyDescent="0.25">
      <c r="A9" s="243" t="s">
        <v>661</v>
      </c>
      <c r="B9" s="232">
        <v>27600000</v>
      </c>
      <c r="C9" s="231">
        <v>22816000</v>
      </c>
      <c r="D9" s="231">
        <v>5784000</v>
      </c>
      <c r="E9" s="232">
        <v>28600000</v>
      </c>
      <c r="F9" s="1091">
        <v>22047244</v>
      </c>
      <c r="G9" s="282">
        <v>5952756</v>
      </c>
      <c r="H9" s="1092">
        <v>28000000</v>
      </c>
    </row>
    <row r="10" spans="1:9" s="239" customFormat="1" ht="16.5" thickBot="1" x14ac:dyDescent="0.3">
      <c r="A10" s="720" t="s">
        <v>5</v>
      </c>
      <c r="B10" s="235">
        <v>139390000</v>
      </c>
      <c r="C10" s="301">
        <v>111285000</v>
      </c>
      <c r="D10" s="301">
        <v>29672000</v>
      </c>
      <c r="E10" s="238">
        <v>140957000</v>
      </c>
      <c r="F10" s="236">
        <v>111787401</v>
      </c>
      <c r="G10" s="237">
        <v>30182599</v>
      </c>
      <c r="H10" s="1093">
        <v>141970000</v>
      </c>
    </row>
    <row r="11" spans="1:9" s="230" customFormat="1" ht="15.75" x14ac:dyDescent="0.25">
      <c r="A11" s="1426" t="s">
        <v>198</v>
      </c>
      <c r="B11" s="1427"/>
      <c r="C11" s="1427"/>
      <c r="D11" s="1427"/>
      <c r="E11" s="1427"/>
      <c r="F11" s="1427"/>
      <c r="G11" s="1427"/>
      <c r="H11" s="1428"/>
    </row>
    <row r="12" spans="1:9" ht="30" x14ac:dyDescent="0.25">
      <c r="A12" s="240" t="s">
        <v>199</v>
      </c>
      <c r="B12" s="232">
        <v>27000000</v>
      </c>
      <c r="C12" s="231">
        <v>21100000</v>
      </c>
      <c r="D12" s="231">
        <v>5697000</v>
      </c>
      <c r="E12" s="232">
        <v>26797000</v>
      </c>
      <c r="F12" s="1094">
        <v>21259843</v>
      </c>
      <c r="G12" s="297">
        <v>5740157</v>
      </c>
      <c r="H12" s="1087">
        <v>27000000</v>
      </c>
    </row>
    <row r="13" spans="1:9" s="230" customFormat="1" ht="30" x14ac:dyDescent="0.25">
      <c r="A13" s="241" t="s">
        <v>863</v>
      </c>
      <c r="B13" s="234">
        <v>4000000</v>
      </c>
      <c r="C13" s="233">
        <v>3150000</v>
      </c>
      <c r="D13" s="233">
        <v>850000</v>
      </c>
      <c r="E13" s="234">
        <v>4000000</v>
      </c>
      <c r="F13" s="1090">
        <v>2362205</v>
      </c>
      <c r="G13" s="297">
        <v>637795</v>
      </c>
      <c r="H13" s="1089">
        <v>3000000</v>
      </c>
    </row>
    <row r="14" spans="1:9" x14ac:dyDescent="0.25">
      <c r="A14" s="240" t="s">
        <v>200</v>
      </c>
      <c r="B14" s="232">
        <v>4000000</v>
      </c>
      <c r="C14" s="231">
        <v>3149000</v>
      </c>
      <c r="D14" s="231">
        <v>851000</v>
      </c>
      <c r="E14" s="232">
        <v>4000000</v>
      </c>
      <c r="F14" s="1090">
        <v>1574803</v>
      </c>
      <c r="G14" s="297">
        <v>425197</v>
      </c>
      <c r="H14" s="1087">
        <v>2000000</v>
      </c>
    </row>
    <row r="15" spans="1:9" x14ac:dyDescent="0.25">
      <c r="A15" s="241" t="s">
        <v>662</v>
      </c>
      <c r="B15" s="234">
        <v>14146000</v>
      </c>
      <c r="C15" s="233">
        <v>8150000</v>
      </c>
      <c r="D15" s="233">
        <v>2199000</v>
      </c>
      <c r="E15" s="234">
        <v>10349000</v>
      </c>
      <c r="F15" s="1090">
        <v>14173228</v>
      </c>
      <c r="G15" s="297">
        <v>3826772</v>
      </c>
      <c r="H15" s="1089">
        <v>18000000</v>
      </c>
    </row>
    <row r="16" spans="1:9" ht="16.5" thickBot="1" x14ac:dyDescent="0.3">
      <c r="A16" s="720" t="s">
        <v>5</v>
      </c>
      <c r="B16" s="235">
        <v>49146000</v>
      </c>
      <c r="C16" s="301">
        <v>35549000</v>
      </c>
      <c r="D16" s="301">
        <v>9597000</v>
      </c>
      <c r="E16" s="238">
        <v>45146000</v>
      </c>
      <c r="F16" s="236">
        <v>39370079</v>
      </c>
      <c r="G16" s="237">
        <v>10629921</v>
      </c>
      <c r="H16" s="1093">
        <v>50000000</v>
      </c>
    </row>
    <row r="17" spans="1:8" ht="15.75" x14ac:dyDescent="0.25">
      <c r="A17" s="1426" t="s">
        <v>201</v>
      </c>
      <c r="B17" s="1427"/>
      <c r="C17" s="1427"/>
      <c r="D17" s="1427"/>
      <c r="E17" s="1427"/>
      <c r="F17" s="1427"/>
      <c r="G17" s="1427"/>
      <c r="H17" s="1428"/>
    </row>
    <row r="18" spans="1:8" s="242" customFormat="1" x14ac:dyDescent="0.25">
      <c r="A18" s="243" t="s">
        <v>202</v>
      </c>
      <c r="B18" s="234">
        <v>80000000</v>
      </c>
      <c r="C18" s="231">
        <v>61583000</v>
      </c>
      <c r="D18" s="231">
        <v>16628000</v>
      </c>
      <c r="E18" s="234">
        <v>78211000</v>
      </c>
      <c r="F18" s="1090">
        <v>51889764</v>
      </c>
      <c r="G18" s="282">
        <v>14010236</v>
      </c>
      <c r="H18" s="1089">
        <v>65900000</v>
      </c>
    </row>
    <row r="19" spans="1:8" s="242" customFormat="1" x14ac:dyDescent="0.25">
      <c r="A19" s="243" t="s">
        <v>203</v>
      </c>
      <c r="B19" s="232">
        <v>5000000</v>
      </c>
      <c r="C19" s="231">
        <v>3937000</v>
      </c>
      <c r="D19" s="231">
        <v>1063000</v>
      </c>
      <c r="E19" s="232">
        <v>5000000</v>
      </c>
      <c r="F19" s="1090">
        <v>3543307</v>
      </c>
      <c r="G19" s="282">
        <v>956693</v>
      </c>
      <c r="H19" s="1087">
        <v>4500000</v>
      </c>
    </row>
    <row r="20" spans="1:8" s="242" customFormat="1" ht="30" x14ac:dyDescent="0.25">
      <c r="A20" s="243" t="s">
        <v>663</v>
      </c>
      <c r="B20" s="232">
        <v>21000000</v>
      </c>
      <c r="C20" s="231">
        <v>11820000</v>
      </c>
      <c r="D20" s="231">
        <v>3194000</v>
      </c>
      <c r="E20" s="232">
        <v>15014000</v>
      </c>
      <c r="F20" s="1090">
        <v>12440945</v>
      </c>
      <c r="G20" s="282">
        <v>3359055</v>
      </c>
      <c r="H20" s="1087">
        <v>15800000</v>
      </c>
    </row>
    <row r="21" spans="1:8" s="244" customFormat="1" ht="16.5" thickBot="1" x14ac:dyDescent="0.3">
      <c r="A21" s="720" t="s">
        <v>5</v>
      </c>
      <c r="B21" s="235">
        <v>106000000</v>
      </c>
      <c r="C21" s="301">
        <v>77340000</v>
      </c>
      <c r="D21" s="301">
        <v>20885000</v>
      </c>
      <c r="E21" s="238">
        <v>98225000</v>
      </c>
      <c r="F21" s="236">
        <v>67874016</v>
      </c>
      <c r="G21" s="237">
        <v>18325984</v>
      </c>
      <c r="H21" s="1093">
        <v>86200000</v>
      </c>
    </row>
    <row r="22" spans="1:8" s="230" customFormat="1" ht="15.75" x14ac:dyDescent="0.25">
      <c r="A22" s="1426" t="s">
        <v>204</v>
      </c>
      <c r="B22" s="1427"/>
      <c r="C22" s="1427"/>
      <c r="D22" s="1427"/>
      <c r="E22" s="1427"/>
      <c r="F22" s="1427"/>
      <c r="G22" s="1427"/>
      <c r="H22" s="1428"/>
    </row>
    <row r="23" spans="1:8" x14ac:dyDescent="0.25">
      <c r="A23" s="241" t="s">
        <v>206</v>
      </c>
      <c r="B23" s="234">
        <v>15000000</v>
      </c>
      <c r="C23" s="233">
        <v>9765000</v>
      </c>
      <c r="D23" s="233">
        <v>2638000</v>
      </c>
      <c r="E23" s="234">
        <v>12403000</v>
      </c>
      <c r="F23" s="1095">
        <v>14960630</v>
      </c>
      <c r="G23" s="282">
        <v>4039370</v>
      </c>
      <c r="H23" s="1089">
        <v>19000000</v>
      </c>
    </row>
    <row r="24" spans="1:8" x14ac:dyDescent="0.25">
      <c r="A24" s="241" t="s">
        <v>699</v>
      </c>
      <c r="B24" s="234"/>
      <c r="C24" s="233"/>
      <c r="D24" s="233"/>
      <c r="E24" s="234"/>
      <c r="F24" s="1095">
        <v>62992</v>
      </c>
      <c r="G24" s="282">
        <v>17008</v>
      </c>
      <c r="H24" s="1089">
        <v>80000</v>
      </c>
    </row>
    <row r="25" spans="1:8" x14ac:dyDescent="0.25">
      <c r="A25" s="241" t="s">
        <v>205</v>
      </c>
      <c r="B25" s="234">
        <v>5000000</v>
      </c>
      <c r="C25" s="233">
        <v>4128000</v>
      </c>
      <c r="D25" s="233">
        <v>1115000</v>
      </c>
      <c r="E25" s="234">
        <v>5243000</v>
      </c>
      <c r="F25" s="1090">
        <v>3149606</v>
      </c>
      <c r="G25" s="282">
        <v>850394</v>
      </c>
      <c r="H25" s="1089">
        <v>4000000</v>
      </c>
    </row>
    <row r="26" spans="1:8" ht="30" x14ac:dyDescent="0.25">
      <c r="A26" s="241" t="s">
        <v>208</v>
      </c>
      <c r="B26" s="234">
        <v>6000000</v>
      </c>
      <c r="C26" s="233">
        <v>4134000</v>
      </c>
      <c r="D26" s="233">
        <v>1252000</v>
      </c>
      <c r="E26" s="234">
        <v>5386000</v>
      </c>
      <c r="F26" s="1090">
        <v>4724409</v>
      </c>
      <c r="G26" s="282">
        <v>1275591</v>
      </c>
      <c r="H26" s="1089">
        <v>6000000</v>
      </c>
    </row>
    <row r="27" spans="1:8" x14ac:dyDescent="0.25">
      <c r="A27" s="241" t="s">
        <v>207</v>
      </c>
      <c r="B27" s="234">
        <v>7000000</v>
      </c>
      <c r="C27" s="233">
        <v>5366000</v>
      </c>
      <c r="D27" s="233">
        <v>1449000</v>
      </c>
      <c r="E27" s="234">
        <v>6815000</v>
      </c>
      <c r="F27" s="1088">
        <v>5511811</v>
      </c>
      <c r="G27" s="282">
        <v>1488189</v>
      </c>
      <c r="H27" s="1089">
        <v>7000000</v>
      </c>
    </row>
    <row r="28" spans="1:8" ht="30" x14ac:dyDescent="0.25">
      <c r="A28" s="241" t="s">
        <v>700</v>
      </c>
      <c r="B28" s="234">
        <v>7500000</v>
      </c>
      <c r="C28" s="233">
        <v>5118000</v>
      </c>
      <c r="D28" s="233">
        <v>1382000</v>
      </c>
      <c r="E28" s="234">
        <v>6500000</v>
      </c>
      <c r="F28" s="1088">
        <v>5905512</v>
      </c>
      <c r="G28" s="282">
        <v>1594488</v>
      </c>
      <c r="H28" s="1089">
        <v>7500000</v>
      </c>
    </row>
    <row r="29" spans="1:8" ht="30" x14ac:dyDescent="0.25">
      <c r="A29" s="241" t="s">
        <v>701</v>
      </c>
      <c r="B29" s="234">
        <v>0</v>
      </c>
      <c r="C29" s="233">
        <v>0</v>
      </c>
      <c r="D29" s="233">
        <v>0</v>
      </c>
      <c r="E29" s="234">
        <v>0</v>
      </c>
      <c r="F29" s="1088">
        <v>4807874</v>
      </c>
      <c r="G29" s="282">
        <v>1298126</v>
      </c>
      <c r="H29" s="1089">
        <v>6106000</v>
      </c>
    </row>
    <row r="30" spans="1:8" x14ac:dyDescent="0.25">
      <c r="A30" s="241" t="s">
        <v>209</v>
      </c>
      <c r="B30" s="232">
        <v>10000000</v>
      </c>
      <c r="C30" s="231">
        <v>8380000</v>
      </c>
      <c r="D30" s="231">
        <v>2263000</v>
      </c>
      <c r="E30" s="232">
        <v>10643000</v>
      </c>
      <c r="F30" s="1094">
        <v>15748031</v>
      </c>
      <c r="G30" s="282">
        <v>4251969</v>
      </c>
      <c r="H30" s="1087">
        <v>20000000</v>
      </c>
    </row>
    <row r="31" spans="1:8" x14ac:dyDescent="0.25">
      <c r="A31" s="241" t="s">
        <v>767</v>
      </c>
      <c r="B31" s="232">
        <v>2000000</v>
      </c>
      <c r="C31" s="231">
        <v>1575000</v>
      </c>
      <c r="D31" s="231">
        <v>425000</v>
      </c>
      <c r="E31" s="232">
        <v>2000000</v>
      </c>
      <c r="F31" s="1096">
        <v>1543307</v>
      </c>
      <c r="G31" s="282">
        <v>416693</v>
      </c>
      <c r="H31" s="1087">
        <v>1960000</v>
      </c>
    </row>
    <row r="32" spans="1:8" ht="30" x14ac:dyDescent="0.25">
      <c r="A32" s="241" t="s">
        <v>877</v>
      </c>
      <c r="B32" s="232">
        <v>5239000</v>
      </c>
      <c r="C32" s="231">
        <v>5500000</v>
      </c>
      <c r="D32" s="231">
        <v>1485000</v>
      </c>
      <c r="E32" s="232">
        <v>6985000</v>
      </c>
      <c r="F32" s="1090">
        <v>4125000</v>
      </c>
      <c r="G32" s="282">
        <v>1113750</v>
      </c>
      <c r="H32" s="1087">
        <v>5238750</v>
      </c>
    </row>
    <row r="33" spans="1:8" ht="30" x14ac:dyDescent="0.25">
      <c r="A33" s="241" t="s">
        <v>653</v>
      </c>
      <c r="B33" s="232">
        <v>1715000</v>
      </c>
      <c r="C33" s="231">
        <v>4500000</v>
      </c>
      <c r="D33" s="231">
        <v>1216000</v>
      </c>
      <c r="E33" s="232">
        <v>5716000</v>
      </c>
      <c r="F33" s="1090">
        <v>0</v>
      </c>
      <c r="G33" s="282">
        <v>0</v>
      </c>
      <c r="H33" s="1087">
        <v>0</v>
      </c>
    </row>
    <row r="34" spans="1:8" x14ac:dyDescent="0.25">
      <c r="A34" s="241" t="s">
        <v>753</v>
      </c>
      <c r="B34" s="232">
        <v>8890000</v>
      </c>
      <c r="C34" s="231">
        <v>7000000</v>
      </c>
      <c r="D34" s="231">
        <v>1890000</v>
      </c>
      <c r="E34" s="232">
        <v>8890000</v>
      </c>
      <c r="F34" s="1090">
        <v>0</v>
      </c>
      <c r="G34" s="282">
        <v>0</v>
      </c>
      <c r="H34" s="1087">
        <v>0</v>
      </c>
    </row>
    <row r="35" spans="1:8" ht="30" x14ac:dyDescent="0.25">
      <c r="A35" s="241" t="s">
        <v>884</v>
      </c>
      <c r="B35" s="232">
        <v>10000000</v>
      </c>
      <c r="C35" s="231">
        <v>4498000</v>
      </c>
      <c r="D35" s="231">
        <v>1214000</v>
      </c>
      <c r="E35" s="232">
        <v>5712000</v>
      </c>
      <c r="F35" s="1090">
        <v>4497638</v>
      </c>
      <c r="G35" s="282">
        <v>1214362</v>
      </c>
      <c r="H35" s="1087">
        <v>5712000</v>
      </c>
    </row>
    <row r="36" spans="1:8" ht="30" x14ac:dyDescent="0.25">
      <c r="A36" s="240" t="s">
        <v>698</v>
      </c>
      <c r="B36" s="232">
        <v>0</v>
      </c>
      <c r="C36" s="231">
        <v>0</v>
      </c>
      <c r="D36" s="231">
        <v>0</v>
      </c>
      <c r="E36" s="232">
        <v>0</v>
      </c>
      <c r="F36" s="1090">
        <v>15251181</v>
      </c>
      <c r="G36" s="282">
        <v>4117819</v>
      </c>
      <c r="H36" s="1087">
        <v>19369000</v>
      </c>
    </row>
    <row r="37" spans="1:8" ht="30" x14ac:dyDescent="0.25">
      <c r="A37" s="240" t="s">
        <v>664</v>
      </c>
      <c r="B37" s="232">
        <v>38110000</v>
      </c>
      <c r="C37" s="231">
        <v>34931000</v>
      </c>
      <c r="D37" s="231">
        <v>9230000</v>
      </c>
      <c r="E37" s="232">
        <v>44161000</v>
      </c>
      <c r="F37" s="1088">
        <v>27464567</v>
      </c>
      <c r="G37" s="282">
        <v>7415433</v>
      </c>
      <c r="H37" s="1087">
        <v>34880000</v>
      </c>
    </row>
    <row r="38" spans="1:8" ht="16.5" thickBot="1" x14ac:dyDescent="0.3">
      <c r="A38" s="720" t="s">
        <v>5</v>
      </c>
      <c r="B38" s="235">
        <v>116454000</v>
      </c>
      <c r="C38" s="235">
        <v>94895000</v>
      </c>
      <c r="D38" s="235">
        <v>25559000</v>
      </c>
      <c r="E38" s="238">
        <v>120454000</v>
      </c>
      <c r="F38" s="301">
        <v>107752558</v>
      </c>
      <c r="G38" s="301">
        <v>29093192</v>
      </c>
      <c r="H38" s="1093">
        <v>136845750</v>
      </c>
    </row>
    <row r="39" spans="1:8" ht="15.75" x14ac:dyDescent="0.25">
      <c r="A39" s="1429" t="s">
        <v>210</v>
      </c>
      <c r="B39" s="1430"/>
      <c r="C39" s="1430"/>
      <c r="D39" s="1430"/>
      <c r="E39" s="1430"/>
      <c r="F39" s="1430"/>
      <c r="G39" s="1430"/>
      <c r="H39" s="1431"/>
    </row>
    <row r="40" spans="1:8" x14ac:dyDescent="0.25">
      <c r="A40" s="721" t="s">
        <v>864</v>
      </c>
      <c r="B40" s="793">
        <v>0</v>
      </c>
      <c r="C40" s="793">
        <v>655906</v>
      </c>
      <c r="D40" s="245">
        <v>177094</v>
      </c>
      <c r="E40" s="246">
        <v>833000</v>
      </c>
      <c r="F40" s="793">
        <v>655906</v>
      </c>
      <c r="G40" s="305">
        <v>177094</v>
      </c>
      <c r="H40" s="1097">
        <v>833000</v>
      </c>
    </row>
    <row r="41" spans="1:8" x14ac:dyDescent="0.25">
      <c r="A41" s="721" t="s">
        <v>211</v>
      </c>
      <c r="B41" s="246">
        <v>10000000</v>
      </c>
      <c r="C41" s="245">
        <v>8530000</v>
      </c>
      <c r="D41" s="245">
        <v>2303000</v>
      </c>
      <c r="E41" s="246">
        <v>10833000</v>
      </c>
      <c r="F41" s="1098">
        <v>7874016</v>
      </c>
      <c r="G41" s="305">
        <v>2125984</v>
      </c>
      <c r="H41" s="1097">
        <v>10000000</v>
      </c>
    </row>
    <row r="42" spans="1:8" x14ac:dyDescent="0.25">
      <c r="A42" s="722" t="s">
        <v>212</v>
      </c>
      <c r="B42" s="248">
        <v>1000000</v>
      </c>
      <c r="C42" s="247">
        <v>788000</v>
      </c>
      <c r="D42" s="247">
        <v>212000</v>
      </c>
      <c r="E42" s="248">
        <v>1000000</v>
      </c>
      <c r="F42" s="1096">
        <v>787401</v>
      </c>
      <c r="G42" s="305">
        <v>212599</v>
      </c>
      <c r="H42" s="1099">
        <v>1000000</v>
      </c>
    </row>
    <row r="43" spans="1:8" x14ac:dyDescent="0.25">
      <c r="A43" s="722" t="s">
        <v>702</v>
      </c>
      <c r="B43" s="255">
        <v>6000000</v>
      </c>
      <c r="C43" s="254">
        <v>5209000</v>
      </c>
      <c r="D43" s="254">
        <v>1407000</v>
      </c>
      <c r="E43" s="255">
        <v>6616000</v>
      </c>
      <c r="F43" s="1090">
        <v>4724409</v>
      </c>
      <c r="G43" s="282">
        <v>1275591</v>
      </c>
      <c r="H43" s="1099">
        <v>6000000</v>
      </c>
    </row>
    <row r="44" spans="1:8" ht="16.5" thickBot="1" x14ac:dyDescent="0.3">
      <c r="A44" s="723" t="s">
        <v>213</v>
      </c>
      <c r="B44" s="249">
        <v>17000000</v>
      </c>
      <c r="C44" s="249">
        <v>15182906</v>
      </c>
      <c r="D44" s="249">
        <v>4099094</v>
      </c>
      <c r="E44" s="250">
        <v>19282000</v>
      </c>
      <c r="F44" s="1100">
        <v>14041732</v>
      </c>
      <c r="G44" s="1100">
        <v>3791268</v>
      </c>
      <c r="H44" s="1101">
        <v>17833000</v>
      </c>
    </row>
    <row r="45" spans="1:8" s="230" customFormat="1" ht="15.75" x14ac:dyDescent="0.25">
      <c r="A45" s="1426" t="s">
        <v>214</v>
      </c>
      <c r="B45" s="1427"/>
      <c r="C45" s="1427"/>
      <c r="D45" s="1427"/>
      <c r="E45" s="1427"/>
      <c r="F45" s="1427"/>
      <c r="G45" s="1427"/>
      <c r="H45" s="1428"/>
    </row>
    <row r="46" spans="1:8" ht="30" x14ac:dyDescent="0.25">
      <c r="A46" s="251" t="s">
        <v>703</v>
      </c>
      <c r="B46" s="253">
        <v>0</v>
      </c>
      <c r="C46" s="252">
        <v>0</v>
      </c>
      <c r="D46" s="252">
        <v>0</v>
      </c>
      <c r="E46" s="253">
        <v>0</v>
      </c>
      <c r="F46" s="1091">
        <v>383464</v>
      </c>
      <c r="G46" s="297">
        <v>103536</v>
      </c>
      <c r="H46" s="1102">
        <v>487000</v>
      </c>
    </row>
    <row r="47" spans="1:8" ht="30" x14ac:dyDescent="0.25">
      <c r="A47" s="251" t="s">
        <v>215</v>
      </c>
      <c r="B47" s="253">
        <v>5000000</v>
      </c>
      <c r="C47" s="252">
        <v>7112000</v>
      </c>
      <c r="D47" s="252">
        <v>1920000</v>
      </c>
      <c r="E47" s="253">
        <v>9032000</v>
      </c>
      <c r="F47" s="1091">
        <v>7086614</v>
      </c>
      <c r="G47" s="297">
        <v>1913386</v>
      </c>
      <c r="H47" s="1102">
        <v>9000000</v>
      </c>
    </row>
    <row r="48" spans="1:8" ht="30" x14ac:dyDescent="0.25">
      <c r="A48" s="251" t="s">
        <v>216</v>
      </c>
      <c r="B48" s="253">
        <v>500000</v>
      </c>
      <c r="C48" s="252">
        <v>812000</v>
      </c>
      <c r="D48" s="252">
        <v>218000</v>
      </c>
      <c r="E48" s="253">
        <v>1030000</v>
      </c>
      <c r="F48" s="1096">
        <v>787401</v>
      </c>
      <c r="G48" s="1103">
        <v>212599</v>
      </c>
      <c r="H48" s="1102">
        <v>1000000</v>
      </c>
    </row>
    <row r="49" spans="1:8" ht="45" x14ac:dyDescent="0.25">
      <c r="A49" s="251" t="s">
        <v>704</v>
      </c>
      <c r="B49" s="253">
        <v>9200000</v>
      </c>
      <c r="C49" s="252">
        <v>7347000</v>
      </c>
      <c r="D49" s="252">
        <v>1983000</v>
      </c>
      <c r="E49" s="253">
        <v>9330000</v>
      </c>
      <c r="F49" s="308">
        <v>8976378</v>
      </c>
      <c r="G49" s="282">
        <v>2423622</v>
      </c>
      <c r="H49" s="1102">
        <v>11400000</v>
      </c>
    </row>
    <row r="50" spans="1:8" ht="16.5" thickBot="1" x14ac:dyDescent="0.3">
      <c r="A50" s="724" t="s">
        <v>5</v>
      </c>
      <c r="B50" s="235">
        <v>14700000</v>
      </c>
      <c r="C50" s="236">
        <v>15271000</v>
      </c>
      <c r="D50" s="237">
        <v>4121000</v>
      </c>
      <c r="E50" s="238">
        <v>19392000</v>
      </c>
      <c r="F50" s="301">
        <v>17233857</v>
      </c>
      <c r="G50" s="301">
        <v>4653143</v>
      </c>
      <c r="H50" s="1093">
        <v>21887000</v>
      </c>
    </row>
    <row r="51" spans="1:8" s="230" customFormat="1" ht="15.75" x14ac:dyDescent="0.25">
      <c r="A51" s="1426" t="s">
        <v>217</v>
      </c>
      <c r="B51" s="1427"/>
      <c r="C51" s="1427"/>
      <c r="D51" s="1427"/>
      <c r="E51" s="1427"/>
      <c r="F51" s="1427"/>
      <c r="G51" s="1427"/>
      <c r="H51" s="1428"/>
    </row>
    <row r="52" spans="1:8" ht="30" x14ac:dyDescent="0.25">
      <c r="A52" s="240" t="s">
        <v>654</v>
      </c>
      <c r="B52" s="253">
        <v>89155000</v>
      </c>
      <c r="C52" s="252">
        <v>78861000</v>
      </c>
      <c r="D52" s="252">
        <v>21294000</v>
      </c>
      <c r="E52" s="253">
        <v>100155000</v>
      </c>
      <c r="F52" s="1094">
        <v>92200000</v>
      </c>
      <c r="G52" s="1104">
        <v>24894000</v>
      </c>
      <c r="H52" s="1102">
        <v>117094000</v>
      </c>
    </row>
    <row r="53" spans="1:8" s="230" customFormat="1" ht="30" customHeight="1" x14ac:dyDescent="0.25">
      <c r="A53" s="240" t="s">
        <v>655</v>
      </c>
      <c r="B53" s="255">
        <v>9116000</v>
      </c>
      <c r="C53" s="254">
        <v>8753000</v>
      </c>
      <c r="D53" s="254">
        <v>2363000</v>
      </c>
      <c r="E53" s="255">
        <v>11116000</v>
      </c>
      <c r="F53" s="1090">
        <v>13897638</v>
      </c>
      <c r="G53" s="297">
        <v>3752362</v>
      </c>
      <c r="H53" s="1105">
        <v>17650000</v>
      </c>
    </row>
    <row r="54" spans="1:8" x14ac:dyDescent="0.25">
      <c r="A54" s="241" t="s">
        <v>656</v>
      </c>
      <c r="B54" s="255">
        <v>5000000</v>
      </c>
      <c r="C54" s="254">
        <v>4823000</v>
      </c>
      <c r="D54" s="254">
        <v>1302000</v>
      </c>
      <c r="E54" s="255">
        <v>6125000</v>
      </c>
      <c r="F54" s="1096">
        <v>3937008</v>
      </c>
      <c r="G54" s="297">
        <v>1062992</v>
      </c>
      <c r="H54" s="1105">
        <v>5000000</v>
      </c>
    </row>
    <row r="55" spans="1:8" ht="30" x14ac:dyDescent="0.25">
      <c r="A55" s="240" t="s">
        <v>705</v>
      </c>
      <c r="B55" s="253">
        <v>3800000</v>
      </c>
      <c r="C55" s="252">
        <v>2205000</v>
      </c>
      <c r="D55" s="252">
        <v>595000</v>
      </c>
      <c r="E55" s="253">
        <v>2800000</v>
      </c>
      <c r="F55" s="1094">
        <v>3385827</v>
      </c>
      <c r="G55" s="1104">
        <v>914173</v>
      </c>
      <c r="H55" s="1102">
        <v>4300000</v>
      </c>
    </row>
    <row r="56" spans="1:8" ht="16.5" thickBot="1" x14ac:dyDescent="0.3">
      <c r="A56" s="724" t="s">
        <v>5</v>
      </c>
      <c r="B56" s="257">
        <v>107071000</v>
      </c>
      <c r="C56" s="256">
        <v>94642000</v>
      </c>
      <c r="D56" s="256">
        <v>25554000</v>
      </c>
      <c r="E56" s="406">
        <v>120196000</v>
      </c>
      <c r="F56" s="1106">
        <v>113420473</v>
      </c>
      <c r="G56" s="258">
        <v>30623527</v>
      </c>
      <c r="H56" s="1107">
        <v>144044000</v>
      </c>
    </row>
    <row r="57" spans="1:8" ht="15.75" x14ac:dyDescent="0.25">
      <c r="A57" s="1426" t="s">
        <v>218</v>
      </c>
      <c r="B57" s="1427"/>
      <c r="C57" s="1427"/>
      <c r="D57" s="1427"/>
      <c r="E57" s="1427"/>
      <c r="F57" s="1427"/>
      <c r="G57" s="1427"/>
      <c r="H57" s="1428"/>
    </row>
    <row r="58" spans="1:8" ht="30" x14ac:dyDescent="0.25">
      <c r="A58" s="240" t="s">
        <v>219</v>
      </c>
      <c r="B58" s="255">
        <v>5000000</v>
      </c>
      <c r="C58" s="259">
        <v>3532000</v>
      </c>
      <c r="D58" s="254">
        <v>954000</v>
      </c>
      <c r="E58" s="255">
        <v>4486000</v>
      </c>
      <c r="F58" s="1096">
        <v>3937008</v>
      </c>
      <c r="G58" s="297">
        <v>1062992</v>
      </c>
      <c r="H58" s="1108">
        <v>5000000</v>
      </c>
    </row>
    <row r="59" spans="1:8" x14ac:dyDescent="0.25">
      <c r="A59" s="241" t="s">
        <v>220</v>
      </c>
      <c r="B59" s="255">
        <v>1600000</v>
      </c>
      <c r="C59" s="259">
        <v>1325000</v>
      </c>
      <c r="D59" s="254">
        <v>358000</v>
      </c>
      <c r="E59" s="255">
        <v>1683000</v>
      </c>
      <c r="F59" s="1094">
        <v>1259842</v>
      </c>
      <c r="G59" s="1104">
        <v>340158</v>
      </c>
      <c r="H59" s="1108">
        <v>1600000</v>
      </c>
    </row>
    <row r="60" spans="1:8" s="239" customFormat="1" ht="16.5" thickBot="1" x14ac:dyDescent="0.3">
      <c r="A60" s="725" t="s">
        <v>5</v>
      </c>
      <c r="B60" s="260">
        <v>6600000</v>
      </c>
      <c r="C60" s="261">
        <v>4857000</v>
      </c>
      <c r="D60" s="262">
        <v>1312000</v>
      </c>
      <c r="E60" s="263">
        <v>6169000</v>
      </c>
      <c r="F60" s="261">
        <v>5196850</v>
      </c>
      <c r="G60" s="262">
        <v>1403150</v>
      </c>
      <c r="H60" s="1109">
        <v>6600000</v>
      </c>
    </row>
    <row r="61" spans="1:8" ht="33" thickTop="1" thickBot="1" x14ac:dyDescent="0.3">
      <c r="A61" s="726" t="s">
        <v>221</v>
      </c>
      <c r="B61" s="264">
        <v>546861000</v>
      </c>
      <c r="C61" s="265">
        <v>449021906</v>
      </c>
      <c r="D61" s="266">
        <v>120799094</v>
      </c>
      <c r="E61" s="267">
        <v>569821000</v>
      </c>
      <c r="F61" s="265">
        <v>476676966</v>
      </c>
      <c r="G61" s="266">
        <v>128702784</v>
      </c>
      <c r="H61" s="1110">
        <v>605379750</v>
      </c>
    </row>
    <row r="62" spans="1:8" ht="15.75" thickTop="1" x14ac:dyDescent="0.25"/>
    <row r="63" spans="1:8" x14ac:dyDescent="0.25">
      <c r="B63" s="269"/>
      <c r="E63" s="269"/>
    </row>
  </sheetData>
  <mergeCells count="12">
    <mergeCell ref="A4:H4"/>
    <mergeCell ref="A11:H11"/>
    <mergeCell ref="A17:H17"/>
    <mergeCell ref="B2:B3"/>
    <mergeCell ref="A2:A3"/>
    <mergeCell ref="C2:E2"/>
    <mergeCell ref="F2:H2"/>
    <mergeCell ref="A57:H57"/>
    <mergeCell ref="A22:H22"/>
    <mergeCell ref="A39:H39"/>
    <mergeCell ref="A45:H45"/>
    <mergeCell ref="A51:H51"/>
  </mergeCells>
  <printOptions horizontalCentered="1"/>
  <pageMargins left="0" right="0" top="0.59055118110236227" bottom="0.19685039370078741" header="0.19685039370078741" footer="0.11811023622047245"/>
  <pageSetup paperSize="9" scale="60" orientation="portrait" r:id="rId1"/>
  <headerFooter alignWithMargins="0">
    <oddHeader>&amp;C&amp;"Arial,Félkövér"&amp;16
AZ ÖNKORMÁNYZAT 2018. ÉVI KOMMUNÁLIS KIADÁSAI&amp;R&amp;"Times New Roman CE,Félkövér"&amp;16 &amp;"Arial,Félkövér"&amp;14 &amp;12 3/A. melléklet a ./2018. (..) önkormányzati rendelethez</oddHeader>
    <oddFooter>&amp;L&amp;F&amp;C&amp;P/&amp;N&amp;R&amp;"Arial,Normál" 3/A. melléklet a ./2018. (..) önkormányzati rendelethez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64"/>
  <sheetViews>
    <sheetView showGridLines="0" zoomScaleNormal="100" zoomScalePageLayoutView="59" workbookViewId="0">
      <pane xSplit="1" ySplit="2" topLeftCell="B3" activePane="bottomRight" state="frozen"/>
      <selection activeCell="F119" sqref="F119"/>
      <selection pane="topRight" activeCell="F119" sqref="F119"/>
      <selection pane="bottomLeft" activeCell="F119" sqref="F119"/>
      <selection pane="bottomRight" activeCell="A8" sqref="A8"/>
    </sheetView>
  </sheetViews>
  <sheetFormatPr defaultColWidth="10.28515625" defaultRowHeight="15" x14ac:dyDescent="0.25"/>
  <cols>
    <col min="1" max="1" width="82.140625" style="268" customWidth="1"/>
    <col min="2" max="2" width="15" style="328" customWidth="1"/>
    <col min="3" max="3" width="14.140625" style="242" bestFit="1" customWidth="1"/>
    <col min="4" max="4" width="13.7109375" style="242" customWidth="1"/>
    <col min="5" max="5" width="14.140625" style="328" bestFit="1" customWidth="1"/>
    <col min="6" max="7" width="14.140625" style="242" bestFit="1" customWidth="1"/>
    <col min="8" max="8" width="14" style="242" customWidth="1"/>
    <col min="9" max="9" width="14.140625" style="229" bestFit="1" customWidth="1"/>
    <col min="10" max="16384" width="10.28515625" style="229"/>
  </cols>
  <sheetData>
    <row r="1" spans="1:8" ht="12" customHeight="1" thickBot="1" x14ac:dyDescent="0.3">
      <c r="A1" s="271"/>
      <c r="B1" s="227"/>
      <c r="C1" s="226"/>
      <c r="D1" s="226"/>
      <c r="E1" s="227"/>
      <c r="F1" s="1084"/>
      <c r="G1" s="226"/>
      <c r="H1" s="226" t="s">
        <v>666</v>
      </c>
    </row>
    <row r="2" spans="1:8" ht="26.25" customHeight="1" thickTop="1" x14ac:dyDescent="0.25">
      <c r="A2" s="1446" t="s">
        <v>222</v>
      </c>
      <c r="B2" s="1435" t="s">
        <v>645</v>
      </c>
      <c r="C2" s="1464" t="s">
        <v>223</v>
      </c>
      <c r="D2" s="1465"/>
      <c r="E2" s="1466"/>
      <c r="F2" s="1440" t="s">
        <v>643</v>
      </c>
      <c r="G2" s="1440"/>
      <c r="H2" s="1442"/>
    </row>
    <row r="3" spans="1:8" ht="20.25" customHeight="1" thickBot="1" x14ac:dyDescent="0.3">
      <c r="A3" s="1447"/>
      <c r="B3" s="1463"/>
      <c r="C3" s="274" t="s">
        <v>49</v>
      </c>
      <c r="D3" s="275" t="s">
        <v>50</v>
      </c>
      <c r="E3" s="276" t="s">
        <v>51</v>
      </c>
      <c r="F3" s="1111" t="s">
        <v>49</v>
      </c>
      <c r="G3" s="1002" t="s">
        <v>50</v>
      </c>
      <c r="H3" s="1086" t="s">
        <v>51</v>
      </c>
    </row>
    <row r="4" spans="1:8" ht="16.5" thickTop="1" x14ac:dyDescent="0.25">
      <c r="A4" s="1451" t="s">
        <v>224</v>
      </c>
      <c r="B4" s="1452"/>
      <c r="C4" s="1452"/>
      <c r="D4" s="1452"/>
      <c r="E4" s="1452"/>
      <c r="F4" s="1452"/>
      <c r="G4" s="1452"/>
      <c r="H4" s="1453"/>
    </row>
    <row r="5" spans="1:8" s="228" customFormat="1" ht="15.75" x14ac:dyDescent="0.25">
      <c r="A5" s="277" t="s">
        <v>225</v>
      </c>
      <c r="B5" s="279"/>
      <c r="C5" s="280"/>
      <c r="D5" s="278"/>
      <c r="E5" s="279"/>
      <c r="F5" s="278"/>
      <c r="G5" s="278"/>
      <c r="H5" s="1112"/>
    </row>
    <row r="6" spans="1:8" s="228" customFormat="1" x14ac:dyDescent="0.25">
      <c r="A6" s="281" t="s">
        <v>754</v>
      </c>
      <c r="B6" s="283">
        <v>8500000</v>
      </c>
      <c r="C6" s="282">
        <v>6693000</v>
      </c>
      <c r="D6" s="282">
        <v>1807000</v>
      </c>
      <c r="E6" s="283">
        <v>8500000</v>
      </c>
      <c r="F6" s="307">
        <v>0</v>
      </c>
      <c r="G6" s="307">
        <v>0</v>
      </c>
      <c r="H6" s="1087">
        <v>0</v>
      </c>
    </row>
    <row r="7" spans="1:8" s="228" customFormat="1" x14ac:dyDescent="0.25">
      <c r="A7" s="281" t="s">
        <v>755</v>
      </c>
      <c r="B7" s="283">
        <v>7300000</v>
      </c>
      <c r="C7" s="231">
        <v>0</v>
      </c>
      <c r="D7" s="231">
        <v>0</v>
      </c>
      <c r="E7" s="283">
        <v>0</v>
      </c>
      <c r="F7" s="307">
        <v>5748031</v>
      </c>
      <c r="G7" s="307">
        <v>1551969</v>
      </c>
      <c r="H7" s="1087">
        <v>7300000</v>
      </c>
    </row>
    <row r="8" spans="1:8" s="228" customFormat="1" x14ac:dyDescent="0.25">
      <c r="A8" s="281" t="s">
        <v>809</v>
      </c>
      <c r="B8" s="283">
        <v>0</v>
      </c>
      <c r="C8" s="231">
        <v>0</v>
      </c>
      <c r="D8" s="231">
        <v>0</v>
      </c>
      <c r="E8" s="283">
        <v>0</v>
      </c>
      <c r="F8" s="307">
        <v>51181102</v>
      </c>
      <c r="G8" s="307">
        <v>13818898</v>
      </c>
      <c r="H8" s="1087">
        <v>65000000</v>
      </c>
    </row>
    <row r="9" spans="1:8" s="228" customFormat="1" x14ac:dyDescent="0.25">
      <c r="A9" s="281" t="s">
        <v>756</v>
      </c>
      <c r="B9" s="283">
        <v>0</v>
      </c>
      <c r="C9" s="231">
        <v>0</v>
      </c>
      <c r="D9" s="231">
        <v>0</v>
      </c>
      <c r="E9" s="283">
        <v>0</v>
      </c>
      <c r="F9" s="307">
        <v>5000000</v>
      </c>
      <c r="G9" s="307">
        <v>1350000</v>
      </c>
      <c r="H9" s="1087">
        <v>6350000</v>
      </c>
    </row>
    <row r="10" spans="1:8" s="228" customFormat="1" x14ac:dyDescent="0.25">
      <c r="A10" s="281" t="s">
        <v>757</v>
      </c>
      <c r="B10" s="283">
        <v>0</v>
      </c>
      <c r="C10" s="231">
        <v>0</v>
      </c>
      <c r="D10" s="231">
        <v>0</v>
      </c>
      <c r="E10" s="283">
        <v>0</v>
      </c>
      <c r="F10" s="307">
        <v>4750394</v>
      </c>
      <c r="G10" s="307">
        <v>1282606</v>
      </c>
      <c r="H10" s="1087">
        <v>6033000</v>
      </c>
    </row>
    <row r="11" spans="1:8" s="228" customFormat="1" x14ac:dyDescent="0.25">
      <c r="A11" s="281" t="s">
        <v>758</v>
      </c>
      <c r="B11" s="283">
        <v>0</v>
      </c>
      <c r="C11" s="231">
        <v>0</v>
      </c>
      <c r="D11" s="231">
        <v>0</v>
      </c>
      <c r="E11" s="283">
        <v>0</v>
      </c>
      <c r="F11" s="1114">
        <v>500000</v>
      </c>
      <c r="G11" s="307">
        <v>135000</v>
      </c>
      <c r="H11" s="1087">
        <v>635000</v>
      </c>
    </row>
    <row r="12" spans="1:8" s="228" customFormat="1" x14ac:dyDescent="0.25">
      <c r="A12" s="281" t="s">
        <v>725</v>
      </c>
      <c r="B12" s="283">
        <v>11560000</v>
      </c>
      <c r="C12" s="231">
        <v>99231000</v>
      </c>
      <c r="D12" s="231">
        <v>24146000</v>
      </c>
      <c r="E12" s="283">
        <v>123377000</v>
      </c>
      <c r="F12" s="1114">
        <v>0</v>
      </c>
      <c r="G12" s="307">
        <v>0</v>
      </c>
      <c r="H12" s="1087">
        <v>0</v>
      </c>
    </row>
    <row r="13" spans="1:8" s="230" customFormat="1" ht="16.5" thickBot="1" x14ac:dyDescent="0.3">
      <c r="A13" s="284" t="s">
        <v>5</v>
      </c>
      <c r="B13" s="286">
        <v>27360000</v>
      </c>
      <c r="C13" s="286">
        <v>105924000</v>
      </c>
      <c r="D13" s="286">
        <v>25953000</v>
      </c>
      <c r="E13" s="285">
        <v>131877000</v>
      </c>
      <c r="F13" s="286">
        <v>67179527</v>
      </c>
      <c r="G13" s="285">
        <v>18138473</v>
      </c>
      <c r="H13" s="1115">
        <v>85318000</v>
      </c>
    </row>
    <row r="14" spans="1:8" s="287" customFormat="1" ht="15.75" x14ac:dyDescent="0.25">
      <c r="A14" s="1448" t="s">
        <v>227</v>
      </c>
      <c r="B14" s="1449"/>
      <c r="C14" s="1449"/>
      <c r="D14" s="1449"/>
      <c r="E14" s="1449"/>
      <c r="F14" s="1449"/>
      <c r="G14" s="1449"/>
      <c r="H14" s="1450"/>
    </row>
    <row r="15" spans="1:8" s="228" customFormat="1" x14ac:dyDescent="0.25">
      <c r="A15" s="289" t="s">
        <v>808</v>
      </c>
      <c r="B15" s="283">
        <v>43407000</v>
      </c>
      <c r="C15" s="231">
        <v>34178000</v>
      </c>
      <c r="D15" s="231">
        <v>9229000</v>
      </c>
      <c r="E15" s="283">
        <v>43407000</v>
      </c>
      <c r="F15" s="1116">
        <v>34178740</v>
      </c>
      <c r="G15" s="307">
        <v>9228260</v>
      </c>
      <c r="H15" s="1087">
        <v>43407000</v>
      </c>
    </row>
    <row r="16" spans="1:8" s="228" customFormat="1" x14ac:dyDescent="0.25">
      <c r="A16" s="281" t="s">
        <v>725</v>
      </c>
      <c r="B16" s="283">
        <v>71434000</v>
      </c>
      <c r="C16" s="231">
        <v>68078000</v>
      </c>
      <c r="D16" s="231">
        <v>13036000</v>
      </c>
      <c r="E16" s="283">
        <v>81114000</v>
      </c>
      <c r="F16" s="1114">
        <v>0</v>
      </c>
      <c r="G16" s="307">
        <v>0</v>
      </c>
      <c r="H16" s="1087">
        <v>0</v>
      </c>
    </row>
    <row r="17" spans="1:9" s="230" customFormat="1" ht="16.5" thickBot="1" x14ac:dyDescent="0.3">
      <c r="A17" s="292" t="s">
        <v>5</v>
      </c>
      <c r="B17" s="238">
        <v>114841000</v>
      </c>
      <c r="C17" s="238">
        <v>102256000</v>
      </c>
      <c r="D17" s="237">
        <v>22265000</v>
      </c>
      <c r="E17" s="238">
        <v>124521000</v>
      </c>
      <c r="F17" s="238">
        <v>34178740</v>
      </c>
      <c r="G17" s="237">
        <v>9228260</v>
      </c>
      <c r="H17" s="1093">
        <v>43407000</v>
      </c>
    </row>
    <row r="18" spans="1:9" s="230" customFormat="1" ht="15.75" x14ac:dyDescent="0.25">
      <c r="A18" s="1448" t="s">
        <v>228</v>
      </c>
      <c r="B18" s="1449"/>
      <c r="C18" s="1449"/>
      <c r="D18" s="1449"/>
      <c r="E18" s="1449"/>
      <c r="F18" s="1449"/>
      <c r="G18" s="1449"/>
      <c r="H18" s="1450"/>
    </row>
    <row r="19" spans="1:9" s="230" customFormat="1" hidden="1" x14ac:dyDescent="0.25">
      <c r="A19" s="281" t="s">
        <v>229</v>
      </c>
      <c r="B19" s="293">
        <v>100000</v>
      </c>
      <c r="C19" s="231">
        <v>79000</v>
      </c>
      <c r="D19" s="231">
        <v>21000</v>
      </c>
      <c r="E19" s="293">
        <v>100000</v>
      </c>
      <c r="F19" s="1117">
        <v>0</v>
      </c>
      <c r="G19" s="307">
        <v>0</v>
      </c>
      <c r="H19" s="1087">
        <v>0</v>
      </c>
    </row>
    <row r="20" spans="1:9" s="242" customFormat="1" hidden="1" x14ac:dyDescent="0.25">
      <c r="A20" s="281" t="s">
        <v>230</v>
      </c>
      <c r="B20" s="283">
        <v>1200000</v>
      </c>
      <c r="C20" s="231">
        <v>1024000</v>
      </c>
      <c r="D20" s="231">
        <v>276000</v>
      </c>
      <c r="E20" s="283">
        <v>1300000</v>
      </c>
      <c r="F20" s="308">
        <v>0</v>
      </c>
      <c r="G20" s="307">
        <v>0</v>
      </c>
      <c r="H20" s="1087">
        <v>0</v>
      </c>
    </row>
    <row r="21" spans="1:9" s="242" customFormat="1" hidden="1" x14ac:dyDescent="0.25">
      <c r="A21" s="281" t="s">
        <v>231</v>
      </c>
      <c r="B21" s="283">
        <v>800000</v>
      </c>
      <c r="C21" s="231">
        <v>1498000</v>
      </c>
      <c r="D21" s="231">
        <v>404000</v>
      </c>
      <c r="E21" s="283">
        <v>1902000</v>
      </c>
      <c r="F21" s="308">
        <v>0</v>
      </c>
      <c r="G21" s="307">
        <v>0</v>
      </c>
      <c r="H21" s="1087">
        <v>0</v>
      </c>
    </row>
    <row r="22" spans="1:9" s="242" customFormat="1" hidden="1" x14ac:dyDescent="0.25">
      <c r="A22" s="281" t="s">
        <v>232</v>
      </c>
      <c r="B22" s="283">
        <v>1200000</v>
      </c>
      <c r="C22" s="231">
        <v>635000</v>
      </c>
      <c r="D22" s="231">
        <v>171000</v>
      </c>
      <c r="E22" s="283">
        <v>806000</v>
      </c>
      <c r="F22" s="308">
        <v>0</v>
      </c>
      <c r="G22" s="307">
        <v>0</v>
      </c>
      <c r="H22" s="1087">
        <v>0</v>
      </c>
    </row>
    <row r="23" spans="1:9" s="242" customFormat="1" hidden="1" x14ac:dyDescent="0.25">
      <c r="A23" s="281" t="s">
        <v>233</v>
      </c>
      <c r="B23" s="283">
        <v>500000</v>
      </c>
      <c r="C23" s="231">
        <v>394000</v>
      </c>
      <c r="D23" s="231">
        <v>106000</v>
      </c>
      <c r="E23" s="283">
        <v>500000</v>
      </c>
      <c r="F23" s="308">
        <v>0</v>
      </c>
      <c r="G23" s="307">
        <v>0</v>
      </c>
      <c r="H23" s="1087">
        <v>0</v>
      </c>
    </row>
    <row r="24" spans="1:9" s="242" customFormat="1" hidden="1" x14ac:dyDescent="0.25">
      <c r="A24" s="281" t="s">
        <v>234</v>
      </c>
      <c r="B24" s="283">
        <v>1000000</v>
      </c>
      <c r="C24" s="231">
        <v>787000</v>
      </c>
      <c r="D24" s="231">
        <v>213000</v>
      </c>
      <c r="E24" s="283">
        <v>1000000</v>
      </c>
      <c r="F24" s="308">
        <v>0</v>
      </c>
      <c r="G24" s="307">
        <v>0</v>
      </c>
      <c r="H24" s="1087">
        <v>0</v>
      </c>
    </row>
    <row r="25" spans="1:9" s="242" customFormat="1" x14ac:dyDescent="0.25">
      <c r="A25" s="281" t="s">
        <v>235</v>
      </c>
      <c r="B25" s="283">
        <v>0</v>
      </c>
      <c r="C25" s="231">
        <v>5433000</v>
      </c>
      <c r="D25" s="231">
        <v>1468000</v>
      </c>
      <c r="E25" s="283">
        <v>6901000</v>
      </c>
      <c r="F25" s="308">
        <v>1408661</v>
      </c>
      <c r="G25" s="307">
        <v>380339</v>
      </c>
      <c r="H25" s="1087">
        <v>1789000</v>
      </c>
    </row>
    <row r="26" spans="1:9" s="230" customFormat="1" ht="16.5" thickBot="1" x14ac:dyDescent="0.3">
      <c r="A26" s="292" t="s">
        <v>5</v>
      </c>
      <c r="B26" s="295">
        <v>4800000</v>
      </c>
      <c r="C26" s="295">
        <v>9850000</v>
      </c>
      <c r="D26" s="295">
        <v>2659000</v>
      </c>
      <c r="E26" s="238">
        <v>12509000</v>
      </c>
      <c r="F26" s="295">
        <v>1408661</v>
      </c>
      <c r="G26" s="295">
        <v>380339</v>
      </c>
      <c r="H26" s="1093">
        <v>1789000</v>
      </c>
    </row>
    <row r="27" spans="1:9" s="230" customFormat="1" ht="15.75" x14ac:dyDescent="0.25">
      <c r="A27" s="1460" t="s">
        <v>236</v>
      </c>
      <c r="B27" s="1461"/>
      <c r="C27" s="1461"/>
      <c r="D27" s="1461"/>
      <c r="E27" s="1461"/>
      <c r="F27" s="1461"/>
      <c r="G27" s="1461"/>
      <c r="H27" s="1462"/>
    </row>
    <row r="28" spans="1:9" s="230" customFormat="1" x14ac:dyDescent="0.25">
      <c r="A28" s="296" t="s">
        <v>885</v>
      </c>
      <c r="B28" s="298">
        <v>5400000</v>
      </c>
      <c r="C28" s="233">
        <v>2804000</v>
      </c>
      <c r="D28" s="233">
        <v>757000</v>
      </c>
      <c r="E28" s="298">
        <v>3561000</v>
      </c>
      <c r="F28" s="293">
        <v>2895650</v>
      </c>
      <c r="G28" s="307">
        <v>781825</v>
      </c>
      <c r="H28" s="1092">
        <v>3677475</v>
      </c>
      <c r="I28" s="229"/>
    </row>
    <row r="29" spans="1:9" s="230" customFormat="1" x14ac:dyDescent="0.25">
      <c r="A29" s="281" t="s">
        <v>807</v>
      </c>
      <c r="B29" s="298">
        <v>3557000</v>
      </c>
      <c r="C29" s="233">
        <v>2801000</v>
      </c>
      <c r="D29" s="233">
        <v>756000</v>
      </c>
      <c r="E29" s="298">
        <v>3557000</v>
      </c>
      <c r="F29" s="1117">
        <v>2800787</v>
      </c>
      <c r="G29" s="307">
        <v>756213</v>
      </c>
      <c r="H29" s="1092">
        <v>3557000</v>
      </c>
      <c r="I29" s="229"/>
    </row>
    <row r="30" spans="1:9" s="230" customFormat="1" x14ac:dyDescent="0.25">
      <c r="A30" s="296" t="s">
        <v>763</v>
      </c>
      <c r="B30" s="298">
        <v>4000000</v>
      </c>
      <c r="C30" s="233">
        <v>3150000</v>
      </c>
      <c r="D30" s="233">
        <v>850000</v>
      </c>
      <c r="E30" s="298">
        <v>4000000</v>
      </c>
      <c r="F30" s="1117">
        <v>2929133</v>
      </c>
      <c r="G30" s="307">
        <v>790867</v>
      </c>
      <c r="H30" s="1092">
        <v>3720000</v>
      </c>
      <c r="I30" s="229"/>
    </row>
    <row r="31" spans="1:9" s="230" customFormat="1" x14ac:dyDescent="0.25">
      <c r="A31" s="296" t="s">
        <v>764</v>
      </c>
      <c r="B31" s="298">
        <v>500000</v>
      </c>
      <c r="C31" s="233">
        <v>394000</v>
      </c>
      <c r="D31" s="233">
        <v>106000</v>
      </c>
      <c r="E31" s="298">
        <v>500000</v>
      </c>
      <c r="F31" s="1117">
        <v>485827</v>
      </c>
      <c r="G31" s="307">
        <v>131173</v>
      </c>
      <c r="H31" s="1092">
        <v>617000</v>
      </c>
      <c r="I31" s="229"/>
    </row>
    <row r="32" spans="1:9" s="230" customFormat="1" x14ac:dyDescent="0.25">
      <c r="A32" s="281" t="s">
        <v>725</v>
      </c>
      <c r="B32" s="299">
        <v>9100000</v>
      </c>
      <c r="C32" s="233">
        <v>10170000</v>
      </c>
      <c r="D32" s="233">
        <v>2745000</v>
      </c>
      <c r="E32" s="299">
        <v>12915000</v>
      </c>
      <c r="F32" s="1118">
        <v>0</v>
      </c>
      <c r="G32" s="307">
        <v>0</v>
      </c>
      <c r="H32" s="1092">
        <v>0</v>
      </c>
    </row>
    <row r="33" spans="1:8" s="230" customFormat="1" ht="16.5" thickBot="1" x14ac:dyDescent="0.3">
      <c r="A33" s="300" t="s">
        <v>5</v>
      </c>
      <c r="B33" s="303">
        <v>22557000</v>
      </c>
      <c r="C33" s="303">
        <v>19319000</v>
      </c>
      <c r="D33" s="303">
        <v>5214000</v>
      </c>
      <c r="E33" s="301">
        <v>24533000</v>
      </c>
      <c r="F33" s="303">
        <v>9111397</v>
      </c>
      <c r="G33" s="301">
        <v>2460078</v>
      </c>
      <c r="H33" s="1119">
        <v>11571475</v>
      </c>
    </row>
    <row r="34" spans="1:8" s="230" customFormat="1" ht="15.75" x14ac:dyDescent="0.25">
      <c r="A34" s="1448" t="s">
        <v>237</v>
      </c>
      <c r="B34" s="1449"/>
      <c r="C34" s="1449"/>
      <c r="D34" s="1449"/>
      <c r="E34" s="1449"/>
      <c r="F34" s="1449"/>
      <c r="G34" s="1449"/>
      <c r="H34" s="1450"/>
    </row>
    <row r="35" spans="1:8" s="269" customFormat="1" x14ac:dyDescent="0.25">
      <c r="A35" s="281" t="s">
        <v>878</v>
      </c>
      <c r="B35" s="283">
        <v>0</v>
      </c>
      <c r="C35" s="231">
        <v>487000</v>
      </c>
      <c r="D35" s="307">
        <v>132000</v>
      </c>
      <c r="E35" s="308">
        <v>619000</v>
      </c>
      <c r="F35" s="308">
        <v>1050394</v>
      </c>
      <c r="G35" s="307">
        <v>283606</v>
      </c>
      <c r="H35" s="1087">
        <v>1334000</v>
      </c>
    </row>
    <row r="36" spans="1:8" s="269" customFormat="1" x14ac:dyDescent="0.25">
      <c r="A36" s="281" t="s">
        <v>765</v>
      </c>
      <c r="B36" s="283">
        <v>9000000</v>
      </c>
      <c r="C36" s="282">
        <v>7087000</v>
      </c>
      <c r="D36" s="282">
        <v>1913000</v>
      </c>
      <c r="E36" s="283">
        <v>9000000</v>
      </c>
      <c r="F36" s="308">
        <v>3037795</v>
      </c>
      <c r="G36" s="307">
        <v>820205</v>
      </c>
      <c r="H36" s="1087">
        <v>3858000</v>
      </c>
    </row>
    <row r="37" spans="1:8" s="269" customFormat="1" x14ac:dyDescent="0.25">
      <c r="A37" s="281" t="s">
        <v>886</v>
      </c>
      <c r="B37" s="308">
        <v>13330000</v>
      </c>
      <c r="C37" s="231">
        <v>6951000</v>
      </c>
      <c r="D37" s="307">
        <v>1877000</v>
      </c>
      <c r="E37" s="308">
        <v>8828000</v>
      </c>
      <c r="F37" s="308">
        <v>5210236</v>
      </c>
      <c r="G37" s="307">
        <v>1406764</v>
      </c>
      <c r="H37" s="1087">
        <v>6617000</v>
      </c>
    </row>
    <row r="38" spans="1:8" s="269" customFormat="1" x14ac:dyDescent="0.25">
      <c r="A38" s="281" t="s">
        <v>879</v>
      </c>
      <c r="B38" s="283">
        <v>1600000</v>
      </c>
      <c r="C38" s="282">
        <v>1260000</v>
      </c>
      <c r="D38" s="282">
        <v>340000</v>
      </c>
      <c r="E38" s="308">
        <v>1600000</v>
      </c>
      <c r="F38" s="308">
        <v>2270092</v>
      </c>
      <c r="G38" s="307">
        <v>612925</v>
      </c>
      <c r="H38" s="1087">
        <v>2883017</v>
      </c>
    </row>
    <row r="39" spans="1:8" s="269" customFormat="1" x14ac:dyDescent="0.25">
      <c r="A39" s="304" t="s">
        <v>772</v>
      </c>
      <c r="B39" s="306"/>
      <c r="C39" s="305"/>
      <c r="D39" s="305"/>
      <c r="E39" s="306">
        <v>0</v>
      </c>
      <c r="F39" s="1094">
        <v>157480315</v>
      </c>
      <c r="G39" s="307">
        <v>42519685</v>
      </c>
      <c r="H39" s="1120">
        <v>200000000</v>
      </c>
    </row>
    <row r="40" spans="1:8" s="269" customFormat="1" x14ac:dyDescent="0.25">
      <c r="A40" s="281" t="s">
        <v>725</v>
      </c>
      <c r="B40" s="283">
        <v>79380000</v>
      </c>
      <c r="C40" s="308">
        <v>149505000</v>
      </c>
      <c r="D40" s="308">
        <v>20336000</v>
      </c>
      <c r="E40" s="283">
        <v>169841000</v>
      </c>
      <c r="F40" s="308">
        <v>0</v>
      </c>
      <c r="G40" s="307">
        <v>0</v>
      </c>
      <c r="H40" s="1087">
        <v>0</v>
      </c>
    </row>
    <row r="41" spans="1:8" s="230" customFormat="1" ht="16.5" thickBot="1" x14ac:dyDescent="0.3">
      <c r="A41" s="292" t="s">
        <v>5</v>
      </c>
      <c r="B41" s="238">
        <v>103310000</v>
      </c>
      <c r="C41" s="238">
        <v>165290000</v>
      </c>
      <c r="D41" s="238">
        <v>24598000</v>
      </c>
      <c r="E41" s="238">
        <v>189888000</v>
      </c>
      <c r="F41" s="238">
        <v>169048832</v>
      </c>
      <c r="G41" s="238">
        <v>45643185</v>
      </c>
      <c r="H41" s="1093">
        <v>214692017</v>
      </c>
    </row>
    <row r="42" spans="1:8" ht="16.5" thickBot="1" x14ac:dyDescent="0.3">
      <c r="A42" s="309" t="s">
        <v>238</v>
      </c>
      <c r="B42" s="310">
        <v>272868000</v>
      </c>
      <c r="C42" s="310">
        <v>402639000</v>
      </c>
      <c r="D42" s="310">
        <v>80689000</v>
      </c>
      <c r="E42" s="310">
        <v>483328000</v>
      </c>
      <c r="F42" s="310">
        <v>280927157</v>
      </c>
      <c r="G42" s="310">
        <v>75850335</v>
      </c>
      <c r="H42" s="1122">
        <v>356777492</v>
      </c>
    </row>
    <row r="43" spans="1:8" ht="16.5" thickTop="1" x14ac:dyDescent="0.25">
      <c r="A43" s="1451" t="s">
        <v>239</v>
      </c>
      <c r="B43" s="1452"/>
      <c r="C43" s="1452"/>
      <c r="D43" s="1452"/>
      <c r="E43" s="1452"/>
      <c r="F43" s="1452"/>
      <c r="G43" s="1452"/>
      <c r="H43" s="1453"/>
    </row>
    <row r="44" spans="1:8" s="228" customFormat="1" ht="15.75" x14ac:dyDescent="0.25">
      <c r="A44" s="277" t="s">
        <v>240</v>
      </c>
      <c r="B44" s="279"/>
      <c r="C44" s="280"/>
      <c r="D44" s="278"/>
      <c r="E44" s="279"/>
      <c r="F44" s="278"/>
      <c r="G44" s="278"/>
      <c r="H44" s="1112"/>
    </row>
    <row r="45" spans="1:8" x14ac:dyDescent="0.25">
      <c r="A45" s="288" t="s">
        <v>759</v>
      </c>
      <c r="B45" s="312">
        <v>0</v>
      </c>
      <c r="C45" s="712">
        <v>0</v>
      </c>
      <c r="D45" s="712">
        <v>0</v>
      </c>
      <c r="E45" s="313">
        <v>0</v>
      </c>
      <c r="F45" s="308">
        <v>6800000</v>
      </c>
      <c r="G45" s="307">
        <v>1836000</v>
      </c>
      <c r="H45" s="1123">
        <v>8636000</v>
      </c>
    </row>
    <row r="46" spans="1:8" x14ac:dyDescent="0.25">
      <c r="A46" s="288" t="s">
        <v>760</v>
      </c>
      <c r="B46" s="312">
        <v>0</v>
      </c>
      <c r="C46" s="712">
        <v>0</v>
      </c>
      <c r="D46" s="712">
        <v>0</v>
      </c>
      <c r="E46" s="313">
        <v>0</v>
      </c>
      <c r="F46" s="308">
        <v>8800000</v>
      </c>
      <c r="G46" s="307">
        <v>2376000</v>
      </c>
      <c r="H46" s="1123">
        <v>11176000</v>
      </c>
    </row>
    <row r="47" spans="1:8" x14ac:dyDescent="0.25">
      <c r="A47" s="288" t="s">
        <v>800</v>
      </c>
      <c r="B47" s="312">
        <v>9210000</v>
      </c>
      <c r="C47" s="712">
        <v>11012000</v>
      </c>
      <c r="D47" s="712">
        <v>2973000</v>
      </c>
      <c r="E47" s="313">
        <v>13985000</v>
      </c>
      <c r="F47" s="308">
        <v>0</v>
      </c>
      <c r="G47" s="307">
        <v>0</v>
      </c>
      <c r="H47" s="1123">
        <v>0</v>
      </c>
    </row>
    <row r="48" spans="1:8" x14ac:dyDescent="0.25">
      <c r="A48" s="288" t="s">
        <v>761</v>
      </c>
      <c r="B48" s="312">
        <v>0</v>
      </c>
      <c r="C48" s="712">
        <v>0</v>
      </c>
      <c r="D48" s="712">
        <v>0</v>
      </c>
      <c r="E48" s="313">
        <v>0</v>
      </c>
      <c r="F48" s="308">
        <v>6800000</v>
      </c>
      <c r="G48" s="307">
        <v>1836000</v>
      </c>
      <c r="H48" s="1123">
        <v>8636000</v>
      </c>
    </row>
    <row r="49" spans="1:8" x14ac:dyDescent="0.25">
      <c r="A49" s="288" t="s">
        <v>762</v>
      </c>
      <c r="B49" s="312">
        <v>0</v>
      </c>
      <c r="C49" s="712">
        <v>0</v>
      </c>
      <c r="D49" s="712">
        <v>0</v>
      </c>
      <c r="E49" s="313">
        <v>0</v>
      </c>
      <c r="F49" s="308">
        <v>7300000</v>
      </c>
      <c r="G49" s="307">
        <v>1971000</v>
      </c>
      <c r="H49" s="1123">
        <v>9271000</v>
      </c>
    </row>
    <row r="50" spans="1:8" x14ac:dyDescent="0.25">
      <c r="A50" s="288" t="s">
        <v>801</v>
      </c>
      <c r="B50" s="312">
        <v>0</v>
      </c>
      <c r="C50" s="712">
        <v>0</v>
      </c>
      <c r="D50" s="712">
        <v>0</v>
      </c>
      <c r="E50" s="312">
        <v>0</v>
      </c>
      <c r="F50" s="1124">
        <v>3585827</v>
      </c>
      <c r="G50" s="307">
        <v>968173</v>
      </c>
      <c r="H50" s="1123">
        <v>4554000</v>
      </c>
    </row>
    <row r="51" spans="1:8" ht="30" x14ac:dyDescent="0.25">
      <c r="A51" s="318" t="s">
        <v>910</v>
      </c>
      <c r="B51" s="312">
        <v>0</v>
      </c>
      <c r="C51" s="712">
        <v>0</v>
      </c>
      <c r="D51" s="712">
        <v>0</v>
      </c>
      <c r="E51" s="312">
        <v>0</v>
      </c>
      <c r="F51" s="1124">
        <v>1507822</v>
      </c>
      <c r="G51" s="307">
        <v>407112</v>
      </c>
      <c r="H51" s="1123">
        <v>1914934</v>
      </c>
    </row>
    <row r="52" spans="1:8" s="228" customFormat="1" x14ac:dyDescent="0.25">
      <c r="A52" s="318" t="s">
        <v>768</v>
      </c>
      <c r="B52" s="312">
        <v>41649000</v>
      </c>
      <c r="C52" s="231">
        <v>41342000</v>
      </c>
      <c r="D52" s="231">
        <v>11163000</v>
      </c>
      <c r="E52" s="312">
        <v>52505000</v>
      </c>
      <c r="F52" s="1125">
        <v>0</v>
      </c>
      <c r="G52" s="307">
        <v>0</v>
      </c>
      <c r="H52" s="1087">
        <v>0</v>
      </c>
    </row>
    <row r="53" spans="1:8" ht="16.5" thickBot="1" x14ac:dyDescent="0.3">
      <c r="A53" s="314" t="s">
        <v>5</v>
      </c>
      <c r="B53" s="315">
        <v>50859000</v>
      </c>
      <c r="C53" s="315">
        <v>52354000</v>
      </c>
      <c r="D53" s="315">
        <v>14136000</v>
      </c>
      <c r="E53" s="316">
        <v>66490000</v>
      </c>
      <c r="F53" s="315">
        <v>34793649</v>
      </c>
      <c r="G53" s="315">
        <v>9394285</v>
      </c>
      <c r="H53" s="1126">
        <v>44187934</v>
      </c>
    </row>
    <row r="54" spans="1:8" ht="15.75" x14ac:dyDescent="0.25">
      <c r="A54" s="1454" t="s">
        <v>227</v>
      </c>
      <c r="B54" s="1455"/>
      <c r="C54" s="1455"/>
      <c r="D54" s="1455"/>
      <c r="E54" s="1455"/>
      <c r="F54" s="1455"/>
      <c r="G54" s="1455"/>
      <c r="H54" s="1456"/>
    </row>
    <row r="55" spans="1:8" s="228" customFormat="1" x14ac:dyDescent="0.25">
      <c r="A55" s="281" t="s">
        <v>802</v>
      </c>
      <c r="B55" s="283">
        <v>0</v>
      </c>
      <c r="C55" s="711">
        <v>0</v>
      </c>
      <c r="D55" s="711">
        <v>0</v>
      </c>
      <c r="E55" s="283">
        <v>0</v>
      </c>
      <c r="F55" s="1114">
        <v>4060039</v>
      </c>
      <c r="G55" s="307">
        <v>1096211</v>
      </c>
      <c r="H55" s="1120">
        <v>5156250</v>
      </c>
    </row>
    <row r="56" spans="1:8" s="228" customFormat="1" x14ac:dyDescent="0.25">
      <c r="A56" s="281"/>
      <c r="B56" s="283"/>
      <c r="C56" s="711"/>
      <c r="D56" s="711"/>
      <c r="E56" s="283">
        <v>0</v>
      </c>
      <c r="F56" s="1114">
        <v>0</v>
      </c>
      <c r="G56" s="307">
        <v>0</v>
      </c>
      <c r="H56" s="1120">
        <v>0</v>
      </c>
    </row>
    <row r="57" spans="1:8" s="228" customFormat="1" x14ac:dyDescent="0.25">
      <c r="A57" s="281" t="s">
        <v>725</v>
      </c>
      <c r="B57" s="283">
        <v>111675000</v>
      </c>
      <c r="C57" s="711">
        <v>82815000</v>
      </c>
      <c r="D57" s="711">
        <v>20129000</v>
      </c>
      <c r="E57" s="283">
        <v>102944000</v>
      </c>
      <c r="F57" s="1114">
        <v>0</v>
      </c>
      <c r="G57" s="307">
        <v>0</v>
      </c>
      <c r="H57" s="1120">
        <v>0</v>
      </c>
    </row>
    <row r="58" spans="1:8" s="228" customFormat="1" ht="16.5" thickBot="1" x14ac:dyDescent="0.3">
      <c r="A58" s="292" t="s">
        <v>5</v>
      </c>
      <c r="B58" s="238">
        <v>111675000</v>
      </c>
      <c r="C58" s="238">
        <v>82815000</v>
      </c>
      <c r="D58" s="238">
        <v>20129000</v>
      </c>
      <c r="E58" s="238">
        <v>102944000</v>
      </c>
      <c r="F58" s="238">
        <v>4060039</v>
      </c>
      <c r="G58" s="238">
        <v>1096211</v>
      </c>
      <c r="H58" s="1093">
        <v>5156250</v>
      </c>
    </row>
    <row r="59" spans="1:8" s="230" customFormat="1" ht="15.75" x14ac:dyDescent="0.25">
      <c r="A59" s="1448" t="s">
        <v>228</v>
      </c>
      <c r="B59" s="1449"/>
      <c r="C59" s="1449"/>
      <c r="D59" s="1449"/>
      <c r="E59" s="1449"/>
      <c r="F59" s="1449"/>
      <c r="G59" s="1449"/>
      <c r="H59" s="1450"/>
    </row>
    <row r="60" spans="1:8" s="242" customFormat="1" x14ac:dyDescent="0.25">
      <c r="A60" s="294" t="s">
        <v>803</v>
      </c>
      <c r="B60" s="283">
        <v>0</v>
      </c>
      <c r="C60" s="231">
        <v>0</v>
      </c>
      <c r="D60" s="231">
        <v>0</v>
      </c>
      <c r="E60" s="283">
        <v>0</v>
      </c>
      <c r="F60" s="308">
        <v>236220472</v>
      </c>
      <c r="G60" s="307">
        <v>63779528</v>
      </c>
      <c r="H60" s="1087">
        <v>300000000</v>
      </c>
    </row>
    <row r="61" spans="1:8" s="230" customFormat="1" ht="16.5" thickBot="1" x14ac:dyDescent="0.3">
      <c r="A61" s="292" t="s">
        <v>5</v>
      </c>
      <c r="B61" s="295">
        <v>0</v>
      </c>
      <c r="C61" s="295">
        <v>0</v>
      </c>
      <c r="D61" s="295">
        <v>0</v>
      </c>
      <c r="E61" s="238">
        <v>0</v>
      </c>
      <c r="F61" s="295">
        <v>236220472</v>
      </c>
      <c r="G61" s="295">
        <v>63779528</v>
      </c>
      <c r="H61" s="1093">
        <v>300000000</v>
      </c>
    </row>
    <row r="62" spans="1:8" s="230" customFormat="1" ht="15.75" x14ac:dyDescent="0.25">
      <c r="A62" s="1426" t="s">
        <v>236</v>
      </c>
      <c r="B62" s="1427"/>
      <c r="C62" s="1427"/>
      <c r="D62" s="1427"/>
      <c r="E62" s="1427"/>
      <c r="F62" s="1427"/>
      <c r="G62" s="1427"/>
      <c r="H62" s="1428"/>
    </row>
    <row r="63" spans="1:8" s="242" customFormat="1" x14ac:dyDescent="0.25">
      <c r="A63" s="281" t="s">
        <v>725</v>
      </c>
      <c r="B63" s="298">
        <v>1000000</v>
      </c>
      <c r="C63" s="233">
        <v>972000</v>
      </c>
      <c r="D63" s="233">
        <v>262000</v>
      </c>
      <c r="E63" s="298">
        <v>1234000</v>
      </c>
      <c r="F63" s="293">
        <v>0</v>
      </c>
      <c r="G63" s="307">
        <v>0</v>
      </c>
      <c r="H63" s="1092">
        <v>0</v>
      </c>
    </row>
    <row r="64" spans="1:8" s="230" customFormat="1" ht="16.5" thickBot="1" x14ac:dyDescent="0.3">
      <c r="A64" s="292" t="s">
        <v>5</v>
      </c>
      <c r="B64" s="315">
        <v>1000000</v>
      </c>
      <c r="C64" s="315">
        <v>972000</v>
      </c>
      <c r="D64" s="315">
        <v>262000</v>
      </c>
      <c r="E64" s="317">
        <v>1234000</v>
      </c>
      <c r="F64" s="315">
        <v>0</v>
      </c>
      <c r="G64" s="315">
        <v>0</v>
      </c>
      <c r="H64" s="1127">
        <v>0</v>
      </c>
    </row>
    <row r="65" spans="1:9" s="230" customFormat="1" ht="15.75" x14ac:dyDescent="0.25">
      <c r="A65" s="1457" t="s">
        <v>237</v>
      </c>
      <c r="B65" s="1458"/>
      <c r="C65" s="1458"/>
      <c r="D65" s="1458"/>
      <c r="E65" s="1458"/>
      <c r="F65" s="1458"/>
      <c r="G65" s="1458"/>
      <c r="H65" s="1459"/>
    </row>
    <row r="66" spans="1:9" s="230" customFormat="1" x14ac:dyDescent="0.25">
      <c r="A66" s="304" t="s">
        <v>769</v>
      </c>
      <c r="B66" s="283">
        <v>0</v>
      </c>
      <c r="C66" s="231">
        <v>0</v>
      </c>
      <c r="D66" s="231">
        <v>0</v>
      </c>
      <c r="E66" s="283">
        <v>0</v>
      </c>
      <c r="F66" s="1128">
        <v>1502362</v>
      </c>
      <c r="G66" s="307">
        <v>405638</v>
      </c>
      <c r="H66" s="1092">
        <v>1908000</v>
      </c>
      <c r="I66" s="229"/>
    </row>
    <row r="67" spans="1:9" s="230" customFormat="1" x14ac:dyDescent="0.25">
      <c r="A67" s="304" t="s">
        <v>833</v>
      </c>
      <c r="B67" s="283">
        <v>20000000</v>
      </c>
      <c r="C67" s="231">
        <v>14240000</v>
      </c>
      <c r="D67" s="231">
        <v>3845000</v>
      </c>
      <c r="E67" s="283">
        <v>18085000</v>
      </c>
      <c r="F67" s="1129">
        <v>7874016</v>
      </c>
      <c r="G67" s="307">
        <v>2125984</v>
      </c>
      <c r="H67" s="1092">
        <v>10000000</v>
      </c>
      <c r="I67" s="229"/>
    </row>
    <row r="68" spans="1:9" s="230" customFormat="1" x14ac:dyDescent="0.25">
      <c r="A68" s="304" t="s">
        <v>804</v>
      </c>
      <c r="B68" s="283">
        <v>28103000</v>
      </c>
      <c r="C68" s="713">
        <v>35761000</v>
      </c>
      <c r="D68" s="713">
        <v>4266000</v>
      </c>
      <c r="E68" s="283">
        <v>40027000</v>
      </c>
      <c r="F68" s="1091">
        <v>5629757</v>
      </c>
      <c r="G68" s="307">
        <v>1520034</v>
      </c>
      <c r="H68" s="1120">
        <v>7149791</v>
      </c>
      <c r="I68" s="229"/>
    </row>
    <row r="69" spans="1:9" s="230" customFormat="1" x14ac:dyDescent="0.25">
      <c r="A69" s="304" t="s">
        <v>805</v>
      </c>
      <c r="B69" s="312">
        <v>0</v>
      </c>
      <c r="C69" s="713">
        <v>0</v>
      </c>
      <c r="D69" s="713">
        <v>0</v>
      </c>
      <c r="E69" s="312">
        <v>0</v>
      </c>
      <c r="F69" s="1091">
        <v>4454331</v>
      </c>
      <c r="G69" s="307">
        <v>1202669</v>
      </c>
      <c r="H69" s="1120">
        <v>5657000</v>
      </c>
      <c r="I69" s="229"/>
    </row>
    <row r="70" spans="1:9" s="230" customFormat="1" x14ac:dyDescent="0.25">
      <c r="A70" s="288" t="s">
        <v>806</v>
      </c>
      <c r="B70" s="312">
        <v>31373000</v>
      </c>
      <c r="C70" s="713">
        <v>32077000</v>
      </c>
      <c r="D70" s="713">
        <v>8660000</v>
      </c>
      <c r="E70" s="312">
        <v>40737000</v>
      </c>
      <c r="F70" s="1116">
        <v>7086614</v>
      </c>
      <c r="G70" s="307">
        <v>1913386</v>
      </c>
      <c r="H70" s="1120">
        <v>9000000</v>
      </c>
      <c r="I70" s="229"/>
    </row>
    <row r="71" spans="1:9" s="228" customFormat="1" x14ac:dyDescent="0.25">
      <c r="A71" s="281" t="s">
        <v>766</v>
      </c>
      <c r="B71" s="291">
        <v>3200000</v>
      </c>
      <c r="C71" s="713">
        <v>2834000</v>
      </c>
      <c r="D71" s="713">
        <v>766000</v>
      </c>
      <c r="E71" s="291">
        <v>3600000</v>
      </c>
      <c r="F71" s="1116">
        <v>393701</v>
      </c>
      <c r="G71" s="307">
        <v>106299</v>
      </c>
      <c r="H71" s="1120">
        <v>500000</v>
      </c>
    </row>
    <row r="72" spans="1:9" s="228" customFormat="1" x14ac:dyDescent="0.25">
      <c r="A72" s="281" t="s">
        <v>770</v>
      </c>
      <c r="B72" s="306">
        <v>0</v>
      </c>
      <c r="C72" s="713">
        <v>958000</v>
      </c>
      <c r="D72" s="713">
        <v>259000</v>
      </c>
      <c r="E72" s="306">
        <v>1217000</v>
      </c>
      <c r="F72" s="1114">
        <v>958268</v>
      </c>
      <c r="G72" s="307">
        <v>258732</v>
      </c>
      <c r="H72" s="1120">
        <v>1217000</v>
      </c>
    </row>
    <row r="73" spans="1:9" s="228" customFormat="1" x14ac:dyDescent="0.25">
      <c r="A73" s="281" t="s">
        <v>241</v>
      </c>
      <c r="B73" s="306">
        <v>16543000</v>
      </c>
      <c r="C73" s="713">
        <v>15006000</v>
      </c>
      <c r="D73" s="713">
        <v>4007000</v>
      </c>
      <c r="E73" s="283">
        <v>19013000</v>
      </c>
      <c r="F73" s="1114">
        <v>0</v>
      </c>
      <c r="G73" s="307">
        <v>0</v>
      </c>
      <c r="H73" s="1120">
        <v>0</v>
      </c>
    </row>
    <row r="74" spans="1:9" s="228" customFormat="1" ht="16.5" thickBot="1" x14ac:dyDescent="0.3">
      <c r="A74" s="292" t="s">
        <v>5</v>
      </c>
      <c r="B74" s="238">
        <v>99219000</v>
      </c>
      <c r="C74" s="238">
        <v>100876000</v>
      </c>
      <c r="D74" s="237">
        <v>21803000</v>
      </c>
      <c r="E74" s="238">
        <v>122679000</v>
      </c>
      <c r="F74" s="238">
        <v>27899049</v>
      </c>
      <c r="G74" s="237">
        <v>7532742</v>
      </c>
      <c r="H74" s="1093">
        <v>35431791</v>
      </c>
    </row>
    <row r="75" spans="1:9" s="228" customFormat="1" ht="16.5" thickBot="1" x14ac:dyDescent="0.3">
      <c r="A75" s="319" t="s">
        <v>242</v>
      </c>
      <c r="B75" s="320">
        <v>262753000</v>
      </c>
      <c r="C75" s="320">
        <v>237017000</v>
      </c>
      <c r="D75" s="320">
        <v>56330000</v>
      </c>
      <c r="E75" s="320">
        <v>293347000</v>
      </c>
      <c r="F75" s="320">
        <v>302973209</v>
      </c>
      <c r="G75" s="320">
        <v>81802766</v>
      </c>
      <c r="H75" s="1130">
        <v>384775975</v>
      </c>
    </row>
    <row r="76" spans="1:9" s="228" customFormat="1" ht="17.25" thickTop="1" thickBot="1" x14ac:dyDescent="0.3">
      <c r="A76" s="321" t="s">
        <v>243</v>
      </c>
      <c r="B76" s="322">
        <v>535621000</v>
      </c>
      <c r="C76" s="322">
        <v>639656000</v>
      </c>
      <c r="D76" s="322">
        <v>137019000</v>
      </c>
      <c r="E76" s="396">
        <v>776675000</v>
      </c>
      <c r="F76" s="1131">
        <v>583900366</v>
      </c>
      <c r="G76" s="322">
        <v>157653101</v>
      </c>
      <c r="H76" s="396">
        <v>741553467</v>
      </c>
    </row>
    <row r="77" spans="1:9" s="228" customFormat="1" ht="16.5" thickTop="1" thickBot="1" x14ac:dyDescent="0.3">
      <c r="A77" s="323"/>
      <c r="B77" s="242"/>
      <c r="C77" s="242"/>
      <c r="D77" s="242"/>
      <c r="E77" s="242"/>
      <c r="F77" s="242"/>
      <c r="G77" s="242"/>
      <c r="H77" s="242"/>
    </row>
    <row r="78" spans="1:9" s="230" customFormat="1" ht="18.75" customHeight="1" thickTop="1" x14ac:dyDescent="0.25">
      <c r="A78" s="272" t="s">
        <v>244</v>
      </c>
      <c r="B78" s="996"/>
      <c r="C78" s="1464" t="s">
        <v>223</v>
      </c>
      <c r="D78" s="1465"/>
      <c r="E78" s="1466"/>
      <c r="F78" s="1440" t="s">
        <v>312</v>
      </c>
      <c r="G78" s="1440"/>
      <c r="H78" s="1442"/>
    </row>
    <row r="79" spans="1:9" ht="18.75" thickBot="1" x14ac:dyDescent="0.3">
      <c r="A79" s="273"/>
      <c r="B79" s="276" t="s">
        <v>51</v>
      </c>
      <c r="C79" s="274" t="s">
        <v>49</v>
      </c>
      <c r="D79" s="275" t="s">
        <v>50</v>
      </c>
      <c r="E79" s="276" t="s">
        <v>51</v>
      </c>
      <c r="F79" s="1111" t="s">
        <v>49</v>
      </c>
      <c r="G79" s="1002" t="s">
        <v>50</v>
      </c>
      <c r="H79" s="1086" t="s">
        <v>51</v>
      </c>
    </row>
    <row r="80" spans="1:9" s="324" customFormat="1" ht="16.5" thickTop="1" x14ac:dyDescent="0.25">
      <c r="A80" s="1443" t="s">
        <v>224</v>
      </c>
      <c r="B80" s="1444"/>
      <c r="C80" s="1444"/>
      <c r="D80" s="1444"/>
      <c r="E80" s="1444"/>
      <c r="F80" s="1444"/>
      <c r="G80" s="1444"/>
      <c r="H80" s="1445"/>
    </row>
    <row r="81" spans="1:8" x14ac:dyDescent="0.25">
      <c r="A81" s="281" t="s">
        <v>245</v>
      </c>
      <c r="B81" s="283">
        <v>2000000</v>
      </c>
      <c r="C81" s="290">
        <v>1575000</v>
      </c>
      <c r="D81" s="290">
        <v>425000</v>
      </c>
      <c r="E81" s="283">
        <v>2000000</v>
      </c>
      <c r="F81" s="1114">
        <v>1574803</v>
      </c>
      <c r="G81" s="1114">
        <v>425197</v>
      </c>
      <c r="H81" s="1132">
        <v>2000000</v>
      </c>
    </row>
    <row r="82" spans="1:8" x14ac:dyDescent="0.25">
      <c r="A82" s="288" t="s">
        <v>849</v>
      </c>
      <c r="B82" s="312">
        <v>0</v>
      </c>
      <c r="C82" s="311">
        <v>0</v>
      </c>
      <c r="D82" s="311">
        <v>0</v>
      </c>
      <c r="E82" s="312">
        <v>0</v>
      </c>
      <c r="F82" s="1125">
        <v>3937008</v>
      </c>
      <c r="G82" s="1114">
        <v>1062992</v>
      </c>
      <c r="H82" s="1132">
        <v>5000000</v>
      </c>
    </row>
    <row r="83" spans="1:8" ht="15.75" thickBot="1" x14ac:dyDescent="0.3">
      <c r="A83" s="288" t="s">
        <v>246</v>
      </c>
      <c r="B83" s="312">
        <v>5000000</v>
      </c>
      <c r="C83" s="311">
        <v>3937000</v>
      </c>
      <c r="D83" s="311">
        <v>1063000</v>
      </c>
      <c r="E83" s="312">
        <v>5000000</v>
      </c>
      <c r="F83" s="1125">
        <v>4724409</v>
      </c>
      <c r="G83" s="1125">
        <v>1275591</v>
      </c>
      <c r="H83" s="1123">
        <v>6000000</v>
      </c>
    </row>
    <row r="84" spans="1:8" ht="16.5" thickBot="1" x14ac:dyDescent="0.3">
      <c r="A84" s="325" t="s">
        <v>238</v>
      </c>
      <c r="B84" s="326">
        <v>7000000</v>
      </c>
      <c r="C84" s="326">
        <v>5512000</v>
      </c>
      <c r="D84" s="326">
        <v>1488000</v>
      </c>
      <c r="E84" s="326">
        <v>7000000</v>
      </c>
      <c r="F84" s="326">
        <v>10236220</v>
      </c>
      <c r="G84" s="326">
        <v>2763780</v>
      </c>
      <c r="H84" s="1133">
        <v>13000000</v>
      </c>
    </row>
    <row r="85" spans="1:8" s="242" customFormat="1" ht="21" customHeight="1" thickTop="1" x14ac:dyDescent="0.25">
      <c r="A85" s="268"/>
      <c r="B85" s="328"/>
      <c r="C85" s="327"/>
      <c r="D85" s="327"/>
      <c r="E85" s="328"/>
      <c r="F85" s="327"/>
      <c r="G85" s="327"/>
      <c r="H85" s="327"/>
    </row>
    <row r="86" spans="1:8" s="228" customFormat="1" ht="20.25" customHeight="1" x14ac:dyDescent="0.25">
      <c r="A86" s="268"/>
      <c r="B86" s="328"/>
      <c r="C86" s="327"/>
      <c r="D86" s="327"/>
      <c r="E86" s="328"/>
      <c r="F86" s="327"/>
      <c r="G86" s="327"/>
      <c r="H86" s="327"/>
    </row>
    <row r="87" spans="1:8" s="228" customFormat="1" ht="21" customHeight="1" x14ac:dyDescent="0.25">
      <c r="A87" s="268"/>
      <c r="B87" s="328"/>
      <c r="C87" s="327"/>
      <c r="D87" s="327"/>
      <c r="E87" s="328"/>
      <c r="F87" s="327"/>
      <c r="G87" s="327"/>
      <c r="H87" s="327"/>
    </row>
    <row r="88" spans="1:8" ht="21" customHeight="1" x14ac:dyDescent="0.25">
      <c r="C88" s="327"/>
      <c r="D88" s="327"/>
      <c r="F88" s="327"/>
      <c r="G88" s="327"/>
      <c r="H88" s="327"/>
    </row>
    <row r="89" spans="1:8" x14ac:dyDescent="0.25">
      <c r="C89" s="327"/>
      <c r="D89" s="327"/>
      <c r="F89" s="327"/>
      <c r="G89" s="327"/>
      <c r="H89" s="327"/>
    </row>
    <row r="90" spans="1:8" x14ac:dyDescent="0.25">
      <c r="C90" s="327"/>
      <c r="D90" s="327"/>
      <c r="F90" s="327"/>
      <c r="G90" s="327"/>
      <c r="H90" s="327"/>
    </row>
    <row r="91" spans="1:8" ht="21" customHeight="1" x14ac:dyDescent="0.25">
      <c r="C91" s="327"/>
      <c r="D91" s="327"/>
      <c r="F91" s="327"/>
      <c r="G91" s="327"/>
      <c r="H91" s="327"/>
    </row>
    <row r="92" spans="1:8" s="328" customFormat="1" x14ac:dyDescent="0.25">
      <c r="A92" s="268"/>
      <c r="C92" s="327"/>
      <c r="D92" s="327"/>
      <c r="F92" s="327"/>
      <c r="G92" s="327"/>
      <c r="H92" s="327"/>
    </row>
    <row r="93" spans="1:8" s="328" customFormat="1" x14ac:dyDescent="0.25">
      <c r="A93" s="268"/>
      <c r="C93" s="327"/>
      <c r="D93" s="327"/>
      <c r="F93" s="327"/>
      <c r="G93" s="327"/>
      <c r="H93" s="327"/>
    </row>
    <row r="94" spans="1:8" s="328" customFormat="1" x14ac:dyDescent="0.25">
      <c r="A94" s="268"/>
      <c r="C94" s="327"/>
      <c r="D94" s="327"/>
      <c r="F94" s="327"/>
      <c r="G94" s="327"/>
      <c r="H94" s="327"/>
    </row>
    <row r="95" spans="1:8" s="328" customFormat="1" x14ac:dyDescent="0.25">
      <c r="A95" s="268"/>
      <c r="C95" s="327"/>
      <c r="D95" s="327"/>
      <c r="F95" s="327"/>
      <c r="G95" s="327"/>
      <c r="H95" s="327"/>
    </row>
    <row r="96" spans="1:8" s="328" customFormat="1" x14ac:dyDescent="0.25">
      <c r="A96" s="268"/>
      <c r="C96" s="327"/>
      <c r="D96" s="327"/>
      <c r="F96" s="327"/>
      <c r="G96" s="327"/>
      <c r="H96" s="327"/>
    </row>
    <row r="97" spans="1:8" s="328" customFormat="1" x14ac:dyDescent="0.25">
      <c r="A97" s="268"/>
      <c r="C97" s="327"/>
      <c r="D97" s="327"/>
      <c r="F97" s="327"/>
      <c r="G97" s="327"/>
      <c r="H97" s="327"/>
    </row>
    <row r="98" spans="1:8" s="328" customFormat="1" x14ac:dyDescent="0.25">
      <c r="A98" s="268"/>
      <c r="C98" s="327"/>
      <c r="D98" s="327"/>
      <c r="F98" s="327"/>
      <c r="G98" s="327"/>
      <c r="H98" s="327"/>
    </row>
    <row r="99" spans="1:8" s="328" customFormat="1" x14ac:dyDescent="0.25">
      <c r="A99" s="268"/>
      <c r="C99" s="327"/>
      <c r="D99" s="327"/>
      <c r="F99" s="327"/>
      <c r="G99" s="327"/>
      <c r="H99" s="327"/>
    </row>
    <row r="100" spans="1:8" s="328" customFormat="1" x14ac:dyDescent="0.25">
      <c r="A100" s="268"/>
      <c r="C100" s="327"/>
      <c r="D100" s="327"/>
      <c r="F100" s="327"/>
      <c r="G100" s="327"/>
      <c r="H100" s="327"/>
    </row>
    <row r="101" spans="1:8" s="328" customFormat="1" x14ac:dyDescent="0.25">
      <c r="A101" s="268"/>
      <c r="C101" s="327"/>
      <c r="D101" s="327"/>
      <c r="F101" s="327"/>
      <c r="G101" s="327"/>
      <c r="H101" s="327"/>
    </row>
    <row r="102" spans="1:8" s="328" customFormat="1" x14ac:dyDescent="0.25">
      <c r="A102" s="268"/>
      <c r="C102" s="327"/>
      <c r="D102" s="327"/>
      <c r="F102" s="327"/>
      <c r="G102" s="327"/>
      <c r="H102" s="327"/>
    </row>
    <row r="103" spans="1:8" s="328" customFormat="1" x14ac:dyDescent="0.25">
      <c r="A103" s="268"/>
      <c r="C103" s="327"/>
      <c r="D103" s="327"/>
      <c r="F103" s="327"/>
      <c r="G103" s="327"/>
      <c r="H103" s="327"/>
    </row>
    <row r="104" spans="1:8" s="328" customFormat="1" x14ac:dyDescent="0.25">
      <c r="A104" s="268"/>
      <c r="C104" s="327"/>
      <c r="D104" s="327"/>
      <c r="F104" s="327"/>
      <c r="G104" s="327"/>
      <c r="H104" s="327"/>
    </row>
    <row r="105" spans="1:8" s="328" customFormat="1" x14ac:dyDescent="0.25">
      <c r="A105" s="268"/>
      <c r="C105" s="327"/>
      <c r="D105" s="327"/>
      <c r="F105" s="327"/>
      <c r="G105" s="327"/>
      <c r="H105" s="327"/>
    </row>
    <row r="106" spans="1:8" s="328" customFormat="1" x14ac:dyDescent="0.25">
      <c r="A106" s="268"/>
      <c r="C106" s="327"/>
      <c r="D106" s="327"/>
      <c r="F106" s="327"/>
      <c r="G106" s="327"/>
      <c r="H106" s="327"/>
    </row>
    <row r="107" spans="1:8" s="328" customFormat="1" x14ac:dyDescent="0.25">
      <c r="A107" s="268"/>
      <c r="C107" s="327"/>
      <c r="D107" s="327"/>
      <c r="F107" s="327"/>
      <c r="G107" s="327"/>
      <c r="H107" s="327"/>
    </row>
    <row r="108" spans="1:8" s="328" customFormat="1" x14ac:dyDescent="0.25">
      <c r="A108" s="268"/>
      <c r="C108" s="327"/>
      <c r="D108" s="327"/>
      <c r="F108" s="327"/>
      <c r="G108" s="327"/>
      <c r="H108" s="327"/>
    </row>
    <row r="109" spans="1:8" s="328" customFormat="1" x14ac:dyDescent="0.25">
      <c r="A109" s="268"/>
      <c r="C109" s="327"/>
      <c r="D109" s="327"/>
      <c r="F109" s="327"/>
      <c r="G109" s="327"/>
      <c r="H109" s="327"/>
    </row>
    <row r="110" spans="1:8" s="328" customFormat="1" x14ac:dyDescent="0.25">
      <c r="A110" s="268"/>
      <c r="C110" s="327"/>
      <c r="D110" s="327"/>
      <c r="F110" s="327"/>
      <c r="G110" s="327"/>
      <c r="H110" s="327"/>
    </row>
    <row r="111" spans="1:8" s="328" customFormat="1" x14ac:dyDescent="0.25">
      <c r="A111" s="268"/>
      <c r="C111" s="327"/>
      <c r="D111" s="327"/>
      <c r="F111" s="327"/>
      <c r="G111" s="327"/>
      <c r="H111" s="327"/>
    </row>
    <row r="112" spans="1:8" s="328" customFormat="1" x14ac:dyDescent="0.25">
      <c r="A112" s="268"/>
      <c r="C112" s="327"/>
      <c r="D112" s="327"/>
      <c r="F112" s="327"/>
      <c r="G112" s="327"/>
      <c r="H112" s="327"/>
    </row>
    <row r="113" spans="1:8" s="328" customFormat="1" x14ac:dyDescent="0.25">
      <c r="A113" s="268"/>
      <c r="C113" s="327"/>
      <c r="D113" s="327"/>
      <c r="F113" s="327"/>
      <c r="G113" s="327"/>
      <c r="H113" s="327"/>
    </row>
    <row r="114" spans="1:8" s="328" customFormat="1" x14ac:dyDescent="0.25">
      <c r="A114" s="268"/>
      <c r="C114" s="327"/>
      <c r="D114" s="327"/>
      <c r="F114" s="327"/>
      <c r="G114" s="327"/>
      <c r="H114" s="327"/>
    </row>
    <row r="115" spans="1:8" s="328" customFormat="1" x14ac:dyDescent="0.25">
      <c r="A115" s="268"/>
      <c r="C115" s="327"/>
      <c r="D115" s="327"/>
      <c r="F115" s="327"/>
      <c r="G115" s="327"/>
      <c r="H115" s="327"/>
    </row>
    <row r="116" spans="1:8" s="328" customFormat="1" x14ac:dyDescent="0.25">
      <c r="A116" s="268"/>
      <c r="C116" s="327"/>
      <c r="D116" s="327"/>
      <c r="F116" s="327"/>
      <c r="G116" s="327"/>
      <c r="H116" s="327"/>
    </row>
    <row r="117" spans="1:8" s="328" customFormat="1" x14ac:dyDescent="0.25">
      <c r="A117" s="268"/>
      <c r="C117" s="327"/>
      <c r="D117" s="327"/>
      <c r="F117" s="327"/>
      <c r="G117" s="327"/>
      <c r="H117" s="327"/>
    </row>
    <row r="118" spans="1:8" s="328" customFormat="1" x14ac:dyDescent="0.25">
      <c r="A118" s="268"/>
      <c r="C118" s="327"/>
      <c r="D118" s="327"/>
      <c r="F118" s="327"/>
      <c r="G118" s="327"/>
      <c r="H118" s="327"/>
    </row>
    <row r="119" spans="1:8" s="328" customFormat="1" x14ac:dyDescent="0.25">
      <c r="A119" s="268"/>
      <c r="C119" s="327"/>
      <c r="D119" s="327"/>
      <c r="F119" s="327"/>
      <c r="G119" s="327"/>
      <c r="H119" s="327"/>
    </row>
    <row r="120" spans="1:8" s="328" customFormat="1" x14ac:dyDescent="0.25">
      <c r="A120" s="268"/>
      <c r="C120" s="327"/>
      <c r="D120" s="327"/>
      <c r="F120" s="327"/>
      <c r="G120" s="327"/>
      <c r="H120" s="327"/>
    </row>
    <row r="121" spans="1:8" s="328" customFormat="1" x14ac:dyDescent="0.25">
      <c r="A121" s="268"/>
      <c r="C121" s="327"/>
      <c r="D121" s="327"/>
      <c r="F121" s="327"/>
      <c r="G121" s="327"/>
      <c r="H121" s="327"/>
    </row>
    <row r="122" spans="1:8" s="328" customFormat="1" x14ac:dyDescent="0.25">
      <c r="A122" s="268"/>
      <c r="C122" s="327"/>
      <c r="D122" s="327"/>
      <c r="F122" s="327"/>
      <c r="G122" s="327"/>
      <c r="H122" s="327"/>
    </row>
    <row r="123" spans="1:8" s="328" customFormat="1" x14ac:dyDescent="0.25">
      <c r="A123" s="268"/>
      <c r="C123" s="327"/>
      <c r="D123" s="327"/>
      <c r="F123" s="327"/>
      <c r="G123" s="327"/>
      <c r="H123" s="327"/>
    </row>
    <row r="124" spans="1:8" s="328" customFormat="1" x14ac:dyDescent="0.25">
      <c r="A124" s="268"/>
      <c r="C124" s="327"/>
      <c r="D124" s="327"/>
      <c r="F124" s="327"/>
      <c r="G124" s="327"/>
      <c r="H124" s="327"/>
    </row>
    <row r="125" spans="1:8" s="328" customFormat="1" x14ac:dyDescent="0.25">
      <c r="A125" s="268"/>
      <c r="C125" s="327"/>
      <c r="D125" s="327"/>
      <c r="F125" s="327"/>
      <c r="G125" s="327"/>
      <c r="H125" s="327"/>
    </row>
    <row r="126" spans="1:8" s="328" customFormat="1" x14ac:dyDescent="0.25">
      <c r="A126" s="268"/>
      <c r="C126" s="327"/>
      <c r="D126" s="327"/>
      <c r="F126" s="327"/>
      <c r="G126" s="327"/>
      <c r="H126" s="327"/>
    </row>
    <row r="127" spans="1:8" s="328" customFormat="1" x14ac:dyDescent="0.25">
      <c r="A127" s="268"/>
      <c r="C127" s="327"/>
      <c r="D127" s="327"/>
      <c r="F127" s="327"/>
      <c r="G127" s="327"/>
      <c r="H127" s="327"/>
    </row>
    <row r="128" spans="1:8" s="328" customFormat="1" x14ac:dyDescent="0.25">
      <c r="A128" s="268"/>
      <c r="C128" s="327"/>
      <c r="D128" s="327"/>
      <c r="F128" s="327"/>
      <c r="G128" s="327"/>
      <c r="H128" s="327"/>
    </row>
    <row r="129" spans="1:8" s="328" customFormat="1" x14ac:dyDescent="0.25">
      <c r="A129" s="268"/>
      <c r="C129" s="327"/>
      <c r="D129" s="327"/>
      <c r="F129" s="327"/>
      <c r="G129" s="327"/>
      <c r="H129" s="327"/>
    </row>
    <row r="130" spans="1:8" s="328" customFormat="1" x14ac:dyDescent="0.25">
      <c r="A130" s="268"/>
      <c r="C130" s="327"/>
      <c r="D130" s="327"/>
      <c r="F130" s="327"/>
      <c r="G130" s="327"/>
      <c r="H130" s="327"/>
    </row>
    <row r="131" spans="1:8" s="328" customFormat="1" x14ac:dyDescent="0.25">
      <c r="A131" s="268"/>
      <c r="C131" s="327"/>
      <c r="D131" s="327"/>
      <c r="F131" s="327"/>
      <c r="G131" s="327"/>
      <c r="H131" s="327"/>
    </row>
    <row r="132" spans="1:8" s="328" customFormat="1" x14ac:dyDescent="0.25">
      <c r="A132" s="268"/>
      <c r="C132" s="327"/>
      <c r="D132" s="327"/>
      <c r="F132" s="327"/>
      <c r="G132" s="327"/>
      <c r="H132" s="327"/>
    </row>
    <row r="133" spans="1:8" s="328" customFormat="1" x14ac:dyDescent="0.25">
      <c r="A133" s="268"/>
      <c r="C133" s="327"/>
      <c r="D133" s="327"/>
      <c r="F133" s="327"/>
      <c r="G133" s="327"/>
      <c r="H133" s="327"/>
    </row>
    <row r="134" spans="1:8" s="328" customFormat="1" x14ac:dyDescent="0.25">
      <c r="A134" s="268"/>
      <c r="C134" s="327"/>
      <c r="D134" s="327"/>
      <c r="F134" s="327"/>
      <c r="G134" s="327"/>
      <c r="H134" s="327"/>
    </row>
    <row r="135" spans="1:8" s="328" customFormat="1" x14ac:dyDescent="0.25">
      <c r="A135" s="268"/>
      <c r="C135" s="327"/>
      <c r="D135" s="327"/>
      <c r="F135" s="327"/>
      <c r="G135" s="327"/>
      <c r="H135" s="327"/>
    </row>
    <row r="136" spans="1:8" s="328" customFormat="1" x14ac:dyDescent="0.25">
      <c r="A136" s="268"/>
      <c r="C136" s="327"/>
      <c r="D136" s="327"/>
      <c r="F136" s="327"/>
      <c r="G136" s="327"/>
      <c r="H136" s="327"/>
    </row>
    <row r="137" spans="1:8" s="328" customFormat="1" x14ac:dyDescent="0.25">
      <c r="A137" s="268"/>
      <c r="C137" s="327"/>
      <c r="D137" s="327"/>
      <c r="F137" s="327"/>
      <c r="G137" s="327"/>
      <c r="H137" s="327"/>
    </row>
    <row r="138" spans="1:8" s="328" customFormat="1" x14ac:dyDescent="0.25">
      <c r="A138" s="268"/>
      <c r="C138" s="327"/>
      <c r="D138" s="327"/>
      <c r="F138" s="327"/>
      <c r="G138" s="327"/>
      <c r="H138" s="327"/>
    </row>
    <row r="139" spans="1:8" s="328" customFormat="1" x14ac:dyDescent="0.25">
      <c r="A139" s="268"/>
      <c r="C139" s="327"/>
      <c r="D139" s="327"/>
      <c r="F139" s="327"/>
      <c r="G139" s="327"/>
      <c r="H139" s="327"/>
    </row>
    <row r="140" spans="1:8" s="328" customFormat="1" x14ac:dyDescent="0.25">
      <c r="A140" s="268"/>
      <c r="C140" s="327"/>
      <c r="D140" s="327"/>
      <c r="F140" s="327"/>
      <c r="G140" s="327"/>
      <c r="H140" s="327"/>
    </row>
    <row r="141" spans="1:8" s="328" customFormat="1" x14ac:dyDescent="0.25">
      <c r="A141" s="268"/>
      <c r="C141" s="327"/>
      <c r="D141" s="327"/>
      <c r="F141" s="327"/>
      <c r="G141" s="327"/>
      <c r="H141" s="327"/>
    </row>
    <row r="142" spans="1:8" s="328" customFormat="1" x14ac:dyDescent="0.25">
      <c r="A142" s="268"/>
      <c r="C142" s="327"/>
      <c r="D142" s="327"/>
      <c r="F142" s="327"/>
      <c r="G142" s="327"/>
      <c r="H142" s="327"/>
    </row>
    <row r="143" spans="1:8" s="328" customFormat="1" x14ac:dyDescent="0.25">
      <c r="A143" s="268"/>
      <c r="C143" s="327"/>
      <c r="D143" s="327"/>
      <c r="F143" s="327"/>
      <c r="G143" s="327"/>
      <c r="H143" s="327"/>
    </row>
    <row r="144" spans="1:8" s="328" customFormat="1" x14ac:dyDescent="0.25">
      <c r="A144" s="268"/>
      <c r="C144" s="327"/>
      <c r="D144" s="327"/>
      <c r="F144" s="327"/>
      <c r="G144" s="327"/>
      <c r="H144" s="327"/>
    </row>
    <row r="145" spans="1:8" s="328" customFormat="1" x14ac:dyDescent="0.25">
      <c r="A145" s="268"/>
      <c r="C145" s="327"/>
      <c r="D145" s="327"/>
      <c r="F145" s="327"/>
      <c r="G145" s="327"/>
      <c r="H145" s="327"/>
    </row>
    <row r="146" spans="1:8" s="328" customFormat="1" x14ac:dyDescent="0.25">
      <c r="A146" s="268"/>
      <c r="C146" s="327"/>
      <c r="D146" s="327"/>
      <c r="F146" s="327"/>
      <c r="G146" s="327"/>
      <c r="H146" s="327"/>
    </row>
    <row r="147" spans="1:8" s="328" customFormat="1" x14ac:dyDescent="0.25">
      <c r="A147" s="268"/>
      <c r="C147" s="327"/>
      <c r="D147" s="327"/>
      <c r="F147" s="327"/>
      <c r="G147" s="327"/>
      <c r="H147" s="327"/>
    </row>
    <row r="148" spans="1:8" s="328" customFormat="1" x14ac:dyDescent="0.25">
      <c r="A148" s="268"/>
      <c r="C148" s="327"/>
      <c r="D148" s="327"/>
      <c r="F148" s="327"/>
      <c r="G148" s="327"/>
      <c r="H148" s="327"/>
    </row>
    <row r="149" spans="1:8" s="328" customFormat="1" x14ac:dyDescent="0.25">
      <c r="A149" s="268"/>
      <c r="C149" s="327"/>
      <c r="D149" s="327"/>
      <c r="F149" s="327"/>
      <c r="G149" s="327"/>
      <c r="H149" s="327"/>
    </row>
    <row r="150" spans="1:8" s="328" customFormat="1" x14ac:dyDescent="0.25">
      <c r="A150" s="268"/>
      <c r="C150" s="327"/>
      <c r="D150" s="327"/>
      <c r="F150" s="327"/>
      <c r="G150" s="327"/>
      <c r="H150" s="327"/>
    </row>
    <row r="151" spans="1:8" s="328" customFormat="1" x14ac:dyDescent="0.25">
      <c r="A151" s="268"/>
      <c r="C151" s="327"/>
      <c r="D151" s="327"/>
      <c r="F151" s="327"/>
      <c r="G151" s="327"/>
      <c r="H151" s="327"/>
    </row>
    <row r="152" spans="1:8" s="328" customFormat="1" x14ac:dyDescent="0.25">
      <c r="A152" s="268"/>
      <c r="C152" s="327"/>
      <c r="D152" s="327"/>
      <c r="F152" s="327"/>
      <c r="G152" s="327"/>
      <c r="H152" s="327"/>
    </row>
    <row r="153" spans="1:8" s="328" customFormat="1" x14ac:dyDescent="0.25">
      <c r="A153" s="268"/>
      <c r="C153" s="327"/>
      <c r="D153" s="327"/>
      <c r="F153" s="327"/>
      <c r="G153" s="327"/>
      <c r="H153" s="327"/>
    </row>
    <row r="154" spans="1:8" s="328" customFormat="1" x14ac:dyDescent="0.25">
      <c r="A154" s="268"/>
      <c r="C154" s="327"/>
      <c r="D154" s="327"/>
      <c r="F154" s="327"/>
      <c r="G154" s="327"/>
      <c r="H154" s="327"/>
    </row>
    <row r="155" spans="1:8" s="328" customFormat="1" x14ac:dyDescent="0.25">
      <c r="A155" s="268"/>
      <c r="C155" s="327"/>
      <c r="D155" s="327"/>
      <c r="F155" s="327"/>
      <c r="G155" s="327"/>
      <c r="H155" s="327"/>
    </row>
    <row r="156" spans="1:8" s="328" customFormat="1" x14ac:dyDescent="0.25">
      <c r="A156" s="268"/>
      <c r="C156" s="327"/>
      <c r="D156" s="327"/>
      <c r="F156" s="327"/>
      <c r="G156" s="327"/>
      <c r="H156" s="327"/>
    </row>
    <row r="157" spans="1:8" s="328" customFormat="1" x14ac:dyDescent="0.25">
      <c r="A157" s="268"/>
      <c r="C157" s="327"/>
      <c r="D157" s="327"/>
      <c r="F157" s="327"/>
      <c r="G157" s="327"/>
      <c r="H157" s="327"/>
    </row>
    <row r="158" spans="1:8" s="328" customFormat="1" x14ac:dyDescent="0.25">
      <c r="A158" s="268"/>
      <c r="C158" s="327"/>
      <c r="D158" s="327"/>
      <c r="F158" s="327"/>
      <c r="G158" s="327"/>
      <c r="H158" s="327"/>
    </row>
    <row r="159" spans="1:8" s="328" customFormat="1" x14ac:dyDescent="0.25">
      <c r="A159" s="268"/>
      <c r="C159" s="327"/>
      <c r="D159" s="327"/>
      <c r="F159" s="327"/>
      <c r="G159" s="327"/>
      <c r="H159" s="327"/>
    </row>
    <row r="160" spans="1:8" s="328" customFormat="1" x14ac:dyDescent="0.25">
      <c r="A160" s="268"/>
      <c r="C160" s="327"/>
      <c r="D160" s="327"/>
      <c r="F160" s="327"/>
      <c r="G160" s="327"/>
      <c r="H160" s="327"/>
    </row>
    <row r="161" spans="1:8" s="328" customFormat="1" x14ac:dyDescent="0.25">
      <c r="A161" s="268"/>
      <c r="C161" s="327"/>
      <c r="D161" s="327"/>
      <c r="F161" s="327"/>
      <c r="G161" s="327"/>
      <c r="H161" s="327"/>
    </row>
    <row r="162" spans="1:8" s="328" customFormat="1" x14ac:dyDescent="0.25">
      <c r="A162" s="268"/>
      <c r="C162" s="327"/>
      <c r="D162" s="327"/>
      <c r="F162" s="327"/>
      <c r="G162" s="327"/>
      <c r="H162" s="327"/>
    </row>
    <row r="163" spans="1:8" s="328" customFormat="1" x14ac:dyDescent="0.25">
      <c r="A163" s="268"/>
      <c r="C163" s="327"/>
      <c r="D163" s="327"/>
      <c r="F163" s="327"/>
      <c r="G163" s="327"/>
      <c r="H163" s="327"/>
    </row>
    <row r="164" spans="1:8" s="328" customFormat="1" x14ac:dyDescent="0.25">
      <c r="A164" s="268"/>
      <c r="C164" s="327"/>
      <c r="D164" s="327"/>
      <c r="F164" s="327"/>
      <c r="G164" s="327"/>
      <c r="H164" s="327"/>
    </row>
    <row r="165" spans="1:8" s="328" customFormat="1" x14ac:dyDescent="0.25">
      <c r="A165" s="268"/>
      <c r="C165" s="327"/>
      <c r="D165" s="327"/>
      <c r="F165" s="327"/>
      <c r="G165" s="327"/>
      <c r="H165" s="327"/>
    </row>
    <row r="166" spans="1:8" s="328" customFormat="1" x14ac:dyDescent="0.25">
      <c r="A166" s="268"/>
      <c r="C166" s="327"/>
      <c r="D166" s="327"/>
      <c r="F166" s="327"/>
      <c r="G166" s="327"/>
      <c r="H166" s="327"/>
    </row>
    <row r="167" spans="1:8" s="328" customFormat="1" x14ac:dyDescent="0.25">
      <c r="A167" s="268"/>
      <c r="C167" s="327"/>
      <c r="D167" s="327"/>
      <c r="F167" s="327"/>
      <c r="G167" s="327"/>
      <c r="H167" s="327"/>
    </row>
    <row r="168" spans="1:8" s="328" customFormat="1" x14ac:dyDescent="0.25">
      <c r="A168" s="268"/>
      <c r="C168" s="327"/>
      <c r="D168" s="327"/>
      <c r="F168" s="327"/>
      <c r="G168" s="327"/>
      <c r="H168" s="327"/>
    </row>
    <row r="169" spans="1:8" s="328" customFormat="1" x14ac:dyDescent="0.25">
      <c r="A169" s="268"/>
      <c r="C169" s="327"/>
      <c r="D169" s="327"/>
      <c r="F169" s="327"/>
      <c r="G169" s="327"/>
      <c r="H169" s="327"/>
    </row>
    <row r="170" spans="1:8" s="328" customFormat="1" x14ac:dyDescent="0.25">
      <c r="A170" s="268"/>
      <c r="C170" s="327"/>
      <c r="D170" s="327"/>
      <c r="F170" s="327"/>
      <c r="G170" s="327"/>
      <c r="H170" s="327"/>
    </row>
    <row r="171" spans="1:8" s="328" customFormat="1" x14ac:dyDescent="0.25">
      <c r="A171" s="268"/>
      <c r="C171" s="327"/>
      <c r="D171" s="327"/>
      <c r="F171" s="327"/>
      <c r="G171" s="327"/>
      <c r="H171" s="327"/>
    </row>
    <row r="172" spans="1:8" s="328" customFormat="1" x14ac:dyDescent="0.25">
      <c r="A172" s="268"/>
      <c r="C172" s="327"/>
      <c r="D172" s="327"/>
      <c r="F172" s="327"/>
      <c r="G172" s="327"/>
      <c r="H172" s="327"/>
    </row>
    <row r="173" spans="1:8" s="328" customFormat="1" x14ac:dyDescent="0.25">
      <c r="A173" s="268"/>
      <c r="C173" s="327"/>
      <c r="D173" s="327"/>
      <c r="F173" s="327"/>
      <c r="G173" s="327"/>
      <c r="H173" s="327"/>
    </row>
    <row r="174" spans="1:8" s="328" customFormat="1" x14ac:dyDescent="0.25">
      <c r="A174" s="268"/>
      <c r="C174" s="327"/>
      <c r="D174" s="327"/>
      <c r="F174" s="327"/>
      <c r="G174" s="327"/>
      <c r="H174" s="327"/>
    </row>
    <row r="175" spans="1:8" s="328" customFormat="1" x14ac:dyDescent="0.25">
      <c r="A175" s="268"/>
      <c r="C175" s="327"/>
      <c r="D175" s="327"/>
      <c r="F175" s="327"/>
      <c r="G175" s="327"/>
      <c r="H175" s="327"/>
    </row>
    <row r="176" spans="1:8" s="328" customFormat="1" x14ac:dyDescent="0.25">
      <c r="A176" s="268"/>
      <c r="C176" s="327"/>
      <c r="D176" s="327"/>
      <c r="F176" s="327"/>
      <c r="G176" s="327"/>
      <c r="H176" s="327"/>
    </row>
    <row r="177" spans="1:8" s="328" customFormat="1" x14ac:dyDescent="0.25">
      <c r="A177" s="268"/>
      <c r="C177" s="327"/>
      <c r="D177" s="327"/>
      <c r="F177" s="327"/>
      <c r="G177" s="327"/>
      <c r="H177" s="327"/>
    </row>
    <row r="178" spans="1:8" s="328" customFormat="1" x14ac:dyDescent="0.25">
      <c r="A178" s="268"/>
      <c r="C178" s="327"/>
      <c r="D178" s="327"/>
      <c r="F178" s="327"/>
      <c r="G178" s="327"/>
      <c r="H178" s="327"/>
    </row>
    <row r="179" spans="1:8" s="328" customFormat="1" x14ac:dyDescent="0.25">
      <c r="A179" s="268"/>
      <c r="C179" s="327"/>
      <c r="D179" s="327"/>
      <c r="F179" s="327"/>
      <c r="G179" s="327"/>
      <c r="H179" s="327"/>
    </row>
    <row r="180" spans="1:8" s="328" customFormat="1" x14ac:dyDescent="0.25">
      <c r="A180" s="268"/>
      <c r="C180" s="327"/>
      <c r="D180" s="327"/>
      <c r="F180" s="327"/>
      <c r="G180" s="327"/>
      <c r="H180" s="327"/>
    </row>
    <row r="181" spans="1:8" s="328" customFormat="1" x14ac:dyDescent="0.25">
      <c r="A181" s="268"/>
      <c r="C181" s="327"/>
      <c r="D181" s="327"/>
      <c r="F181" s="327"/>
      <c r="G181" s="327"/>
      <c r="H181" s="327"/>
    </row>
    <row r="182" spans="1:8" s="328" customFormat="1" x14ac:dyDescent="0.25">
      <c r="A182" s="268"/>
      <c r="C182" s="327"/>
      <c r="D182" s="327"/>
      <c r="F182" s="327"/>
      <c r="G182" s="327"/>
      <c r="H182" s="327"/>
    </row>
    <row r="183" spans="1:8" s="328" customFormat="1" x14ac:dyDescent="0.25">
      <c r="A183" s="268"/>
      <c r="C183" s="327"/>
      <c r="D183" s="327"/>
      <c r="F183" s="327"/>
      <c r="G183" s="327"/>
      <c r="H183" s="327"/>
    </row>
    <row r="184" spans="1:8" s="328" customFormat="1" x14ac:dyDescent="0.25">
      <c r="A184" s="268"/>
      <c r="C184" s="327"/>
      <c r="D184" s="327"/>
      <c r="F184" s="327"/>
      <c r="G184" s="327"/>
      <c r="H184" s="327"/>
    </row>
    <row r="185" spans="1:8" s="328" customFormat="1" x14ac:dyDescent="0.25">
      <c r="A185" s="268"/>
      <c r="C185" s="327"/>
      <c r="D185" s="327"/>
      <c r="F185" s="327"/>
      <c r="G185" s="327"/>
      <c r="H185" s="327"/>
    </row>
    <row r="186" spans="1:8" s="328" customFormat="1" x14ac:dyDescent="0.25">
      <c r="A186" s="268"/>
      <c r="C186" s="327"/>
      <c r="D186" s="327"/>
      <c r="F186" s="327"/>
      <c r="G186" s="327"/>
      <c r="H186" s="327"/>
    </row>
    <row r="187" spans="1:8" s="328" customFormat="1" x14ac:dyDescent="0.25">
      <c r="A187" s="268"/>
      <c r="C187" s="327"/>
      <c r="D187" s="327"/>
      <c r="F187" s="327"/>
      <c r="G187" s="327"/>
      <c r="H187" s="327"/>
    </row>
    <row r="188" spans="1:8" s="328" customFormat="1" x14ac:dyDescent="0.25">
      <c r="A188" s="268"/>
      <c r="C188" s="327"/>
      <c r="D188" s="327"/>
      <c r="F188" s="327"/>
      <c r="G188" s="327"/>
      <c r="H188" s="327"/>
    </row>
    <row r="189" spans="1:8" s="328" customFormat="1" x14ac:dyDescent="0.25">
      <c r="A189" s="268"/>
      <c r="C189" s="327"/>
      <c r="D189" s="327"/>
      <c r="F189" s="327"/>
      <c r="G189" s="327"/>
      <c r="H189" s="327"/>
    </row>
    <row r="190" spans="1:8" s="328" customFormat="1" x14ac:dyDescent="0.25">
      <c r="A190" s="268"/>
      <c r="C190" s="327"/>
      <c r="D190" s="327"/>
      <c r="F190" s="327"/>
      <c r="G190" s="327"/>
      <c r="H190" s="327"/>
    </row>
    <row r="191" spans="1:8" s="328" customFormat="1" x14ac:dyDescent="0.25">
      <c r="A191" s="268"/>
      <c r="C191" s="327"/>
      <c r="D191" s="327"/>
      <c r="F191" s="327"/>
      <c r="G191" s="327"/>
      <c r="H191" s="327"/>
    </row>
    <row r="192" spans="1:8" s="328" customFormat="1" x14ac:dyDescent="0.25">
      <c r="A192" s="268"/>
      <c r="C192" s="327"/>
      <c r="D192" s="327"/>
      <c r="F192" s="327"/>
      <c r="G192" s="327"/>
      <c r="H192" s="327"/>
    </row>
    <row r="193" spans="1:8" s="328" customFormat="1" x14ac:dyDescent="0.25">
      <c r="A193" s="268"/>
      <c r="C193" s="327"/>
      <c r="D193" s="327"/>
      <c r="F193" s="327"/>
      <c r="G193" s="327"/>
      <c r="H193" s="327"/>
    </row>
    <row r="194" spans="1:8" s="328" customFormat="1" x14ac:dyDescent="0.25">
      <c r="A194" s="268"/>
      <c r="C194" s="327"/>
      <c r="D194" s="327"/>
      <c r="F194" s="327"/>
      <c r="G194" s="327"/>
      <c r="H194" s="327"/>
    </row>
    <row r="195" spans="1:8" s="328" customFormat="1" x14ac:dyDescent="0.25">
      <c r="A195" s="268"/>
      <c r="C195" s="327"/>
      <c r="D195" s="327"/>
      <c r="F195" s="327"/>
      <c r="G195" s="327"/>
      <c r="H195" s="327"/>
    </row>
    <row r="196" spans="1:8" s="328" customFormat="1" x14ac:dyDescent="0.25">
      <c r="A196" s="268"/>
      <c r="C196" s="327"/>
      <c r="D196" s="327"/>
      <c r="F196" s="327"/>
      <c r="G196" s="327"/>
      <c r="H196" s="327"/>
    </row>
    <row r="197" spans="1:8" s="328" customFormat="1" x14ac:dyDescent="0.25">
      <c r="A197" s="268"/>
      <c r="C197" s="327"/>
      <c r="D197" s="327"/>
      <c r="F197" s="327"/>
      <c r="G197" s="327"/>
      <c r="H197" s="327"/>
    </row>
    <row r="198" spans="1:8" s="328" customFormat="1" x14ac:dyDescent="0.25">
      <c r="A198" s="268"/>
      <c r="C198" s="327"/>
      <c r="D198" s="327"/>
      <c r="F198" s="327"/>
      <c r="G198" s="327"/>
      <c r="H198" s="327"/>
    </row>
    <row r="199" spans="1:8" s="328" customFormat="1" x14ac:dyDescent="0.25">
      <c r="A199" s="268"/>
      <c r="C199" s="327"/>
      <c r="D199" s="327"/>
      <c r="F199" s="327"/>
      <c r="G199" s="327"/>
      <c r="H199" s="327"/>
    </row>
    <row r="200" spans="1:8" s="328" customFormat="1" x14ac:dyDescent="0.25">
      <c r="A200" s="268"/>
      <c r="C200" s="327"/>
      <c r="D200" s="327"/>
      <c r="F200" s="327"/>
      <c r="G200" s="327"/>
      <c r="H200" s="327"/>
    </row>
    <row r="201" spans="1:8" s="328" customFormat="1" x14ac:dyDescent="0.25">
      <c r="A201" s="268"/>
      <c r="C201" s="327"/>
      <c r="D201" s="327"/>
      <c r="F201" s="327"/>
      <c r="G201" s="327"/>
      <c r="H201" s="327"/>
    </row>
    <row r="202" spans="1:8" s="328" customFormat="1" x14ac:dyDescent="0.25">
      <c r="A202" s="268"/>
      <c r="C202" s="327"/>
      <c r="D202" s="327"/>
      <c r="F202" s="327"/>
      <c r="G202" s="327"/>
      <c r="H202" s="327"/>
    </row>
    <row r="203" spans="1:8" s="328" customFormat="1" x14ac:dyDescent="0.25">
      <c r="A203" s="268"/>
      <c r="C203" s="327"/>
      <c r="D203" s="327"/>
      <c r="F203" s="327"/>
      <c r="G203" s="327"/>
      <c r="H203" s="327"/>
    </row>
    <row r="204" spans="1:8" s="328" customFormat="1" x14ac:dyDescent="0.25">
      <c r="A204" s="268"/>
      <c r="C204" s="327"/>
      <c r="D204" s="327"/>
      <c r="F204" s="327"/>
      <c r="G204" s="327"/>
      <c r="H204" s="327"/>
    </row>
    <row r="205" spans="1:8" s="328" customFormat="1" x14ac:dyDescent="0.25">
      <c r="A205" s="268"/>
      <c r="C205" s="327"/>
      <c r="D205" s="327"/>
      <c r="F205" s="327"/>
      <c r="G205" s="327"/>
      <c r="H205" s="327"/>
    </row>
    <row r="206" spans="1:8" s="328" customFormat="1" x14ac:dyDescent="0.25">
      <c r="A206" s="268"/>
      <c r="C206" s="327"/>
      <c r="D206" s="327"/>
      <c r="F206" s="327"/>
      <c r="G206" s="327"/>
      <c r="H206" s="327"/>
    </row>
    <row r="207" spans="1:8" s="328" customFormat="1" x14ac:dyDescent="0.25">
      <c r="A207" s="268"/>
      <c r="C207" s="327"/>
      <c r="D207" s="327"/>
      <c r="F207" s="327"/>
      <c r="G207" s="327"/>
      <c r="H207" s="327"/>
    </row>
    <row r="208" spans="1:8" s="328" customFormat="1" x14ac:dyDescent="0.25">
      <c r="A208" s="268"/>
      <c r="C208" s="327"/>
      <c r="D208" s="327"/>
      <c r="F208" s="327"/>
      <c r="G208" s="327"/>
      <c r="H208" s="327"/>
    </row>
    <row r="209" spans="1:8" s="328" customFormat="1" x14ac:dyDescent="0.25">
      <c r="A209" s="268"/>
      <c r="C209" s="327"/>
      <c r="D209" s="327"/>
      <c r="F209" s="327"/>
      <c r="G209" s="327"/>
      <c r="H209" s="327"/>
    </row>
    <row r="210" spans="1:8" s="328" customFormat="1" x14ac:dyDescent="0.25">
      <c r="A210" s="268"/>
      <c r="C210" s="327"/>
      <c r="D210" s="327"/>
      <c r="F210" s="327"/>
      <c r="G210" s="327"/>
      <c r="H210" s="327"/>
    </row>
    <row r="211" spans="1:8" s="328" customFormat="1" x14ac:dyDescent="0.25">
      <c r="A211" s="268"/>
      <c r="C211" s="327"/>
      <c r="D211" s="327"/>
      <c r="F211" s="327"/>
      <c r="G211" s="327"/>
      <c r="H211" s="327"/>
    </row>
    <row r="212" spans="1:8" s="328" customFormat="1" x14ac:dyDescent="0.25">
      <c r="A212" s="268"/>
      <c r="C212" s="327"/>
      <c r="D212" s="327"/>
      <c r="F212" s="327"/>
      <c r="G212" s="327"/>
      <c r="H212" s="327"/>
    </row>
    <row r="213" spans="1:8" s="328" customFormat="1" x14ac:dyDescent="0.25">
      <c r="A213" s="268"/>
      <c r="C213" s="327"/>
      <c r="D213" s="327"/>
      <c r="F213" s="327"/>
      <c r="G213" s="327"/>
      <c r="H213" s="327"/>
    </row>
    <row r="214" spans="1:8" s="328" customFormat="1" x14ac:dyDescent="0.25">
      <c r="A214" s="268"/>
      <c r="C214" s="327"/>
      <c r="D214" s="327"/>
      <c r="F214" s="327"/>
      <c r="G214" s="327"/>
      <c r="H214" s="327"/>
    </row>
    <row r="215" spans="1:8" s="328" customFormat="1" x14ac:dyDescent="0.25">
      <c r="A215" s="268"/>
      <c r="C215" s="327"/>
      <c r="D215" s="327"/>
      <c r="F215" s="327"/>
      <c r="G215" s="327"/>
      <c r="H215" s="327"/>
    </row>
    <row r="216" spans="1:8" s="328" customFormat="1" x14ac:dyDescent="0.25">
      <c r="A216" s="268"/>
      <c r="C216" s="327"/>
      <c r="D216" s="327"/>
      <c r="F216" s="327"/>
      <c r="G216" s="327"/>
      <c r="H216" s="327"/>
    </row>
    <row r="217" spans="1:8" s="328" customFormat="1" x14ac:dyDescent="0.25">
      <c r="A217" s="268"/>
      <c r="C217" s="327"/>
      <c r="D217" s="327"/>
      <c r="F217" s="327"/>
      <c r="G217" s="327"/>
      <c r="H217" s="327"/>
    </row>
    <row r="218" spans="1:8" s="328" customFormat="1" x14ac:dyDescent="0.25">
      <c r="A218" s="268"/>
      <c r="C218" s="327"/>
      <c r="D218" s="327"/>
      <c r="F218" s="327"/>
      <c r="G218" s="327"/>
      <c r="H218" s="327"/>
    </row>
    <row r="219" spans="1:8" s="328" customFormat="1" x14ac:dyDescent="0.25">
      <c r="A219" s="268"/>
      <c r="C219" s="327"/>
      <c r="D219" s="327"/>
      <c r="F219" s="327"/>
      <c r="G219" s="327"/>
      <c r="H219" s="327"/>
    </row>
    <row r="220" spans="1:8" s="328" customFormat="1" x14ac:dyDescent="0.25">
      <c r="A220" s="268"/>
      <c r="C220" s="327"/>
      <c r="D220" s="327"/>
      <c r="F220" s="327"/>
      <c r="G220" s="327"/>
      <c r="H220" s="327"/>
    </row>
    <row r="221" spans="1:8" s="328" customFormat="1" x14ac:dyDescent="0.25">
      <c r="A221" s="268"/>
      <c r="C221" s="327"/>
      <c r="D221" s="327"/>
      <c r="F221" s="327"/>
      <c r="G221" s="327"/>
      <c r="H221" s="327"/>
    </row>
    <row r="222" spans="1:8" s="328" customFormat="1" x14ac:dyDescent="0.25">
      <c r="A222" s="268"/>
      <c r="C222" s="327"/>
      <c r="D222" s="327"/>
      <c r="F222" s="327"/>
      <c r="G222" s="327"/>
      <c r="H222" s="327"/>
    </row>
    <row r="223" spans="1:8" s="328" customFormat="1" x14ac:dyDescent="0.25">
      <c r="A223" s="268"/>
      <c r="C223" s="327"/>
      <c r="D223" s="327"/>
      <c r="F223" s="327"/>
      <c r="G223" s="327"/>
      <c r="H223" s="327"/>
    </row>
    <row r="224" spans="1:8" s="328" customFormat="1" x14ac:dyDescent="0.25">
      <c r="A224" s="268"/>
      <c r="C224" s="327"/>
      <c r="D224" s="327"/>
      <c r="F224" s="327"/>
      <c r="G224" s="327"/>
      <c r="H224" s="327"/>
    </row>
    <row r="225" spans="1:8" s="328" customFormat="1" x14ac:dyDescent="0.25">
      <c r="A225" s="268"/>
      <c r="C225" s="327"/>
      <c r="D225" s="327"/>
      <c r="F225" s="327"/>
      <c r="G225" s="327"/>
      <c r="H225" s="327"/>
    </row>
    <row r="226" spans="1:8" s="328" customFormat="1" x14ac:dyDescent="0.25">
      <c r="A226" s="268"/>
      <c r="C226" s="327"/>
      <c r="D226" s="327"/>
      <c r="F226" s="327"/>
      <c r="G226" s="327"/>
      <c r="H226" s="327"/>
    </row>
    <row r="227" spans="1:8" s="328" customFormat="1" x14ac:dyDescent="0.25">
      <c r="A227" s="268"/>
      <c r="C227" s="327"/>
      <c r="D227" s="327"/>
      <c r="F227" s="327"/>
      <c r="G227" s="327"/>
      <c r="H227" s="327"/>
    </row>
    <row r="228" spans="1:8" s="328" customFormat="1" x14ac:dyDescent="0.25">
      <c r="A228" s="268"/>
      <c r="C228" s="327"/>
      <c r="D228" s="327"/>
      <c r="F228" s="327"/>
      <c r="G228" s="327"/>
      <c r="H228" s="327"/>
    </row>
    <row r="229" spans="1:8" s="328" customFormat="1" x14ac:dyDescent="0.25">
      <c r="A229" s="268"/>
      <c r="C229" s="327"/>
      <c r="D229" s="327"/>
      <c r="F229" s="327"/>
      <c r="G229" s="327"/>
      <c r="H229" s="327"/>
    </row>
    <row r="230" spans="1:8" s="328" customFormat="1" x14ac:dyDescent="0.25">
      <c r="A230" s="268"/>
      <c r="C230" s="327"/>
      <c r="D230" s="327"/>
      <c r="F230" s="327"/>
      <c r="G230" s="327"/>
      <c r="H230" s="327"/>
    </row>
    <row r="231" spans="1:8" s="328" customFormat="1" x14ac:dyDescent="0.25">
      <c r="A231" s="268"/>
      <c r="C231" s="327"/>
      <c r="D231" s="327"/>
      <c r="F231" s="327"/>
      <c r="G231" s="327"/>
      <c r="H231" s="327"/>
    </row>
    <row r="232" spans="1:8" s="328" customFormat="1" x14ac:dyDescent="0.25">
      <c r="A232" s="268"/>
      <c r="C232" s="327"/>
      <c r="D232" s="327"/>
      <c r="F232" s="327"/>
      <c r="G232" s="327"/>
      <c r="H232" s="327"/>
    </row>
    <row r="233" spans="1:8" s="328" customFormat="1" x14ac:dyDescent="0.25">
      <c r="A233" s="268"/>
      <c r="C233" s="327"/>
      <c r="D233" s="327"/>
      <c r="F233" s="327"/>
      <c r="G233" s="327"/>
      <c r="H233" s="327"/>
    </row>
    <row r="234" spans="1:8" s="328" customFormat="1" x14ac:dyDescent="0.25">
      <c r="A234" s="268"/>
      <c r="C234" s="327"/>
      <c r="D234" s="327"/>
      <c r="F234" s="327"/>
      <c r="G234" s="327"/>
      <c r="H234" s="327"/>
    </row>
    <row r="235" spans="1:8" s="328" customFormat="1" x14ac:dyDescent="0.25">
      <c r="A235" s="268"/>
      <c r="C235" s="327"/>
      <c r="D235" s="327"/>
      <c r="F235" s="327"/>
      <c r="G235" s="327"/>
      <c r="H235" s="327"/>
    </row>
    <row r="236" spans="1:8" s="328" customFormat="1" x14ac:dyDescent="0.25">
      <c r="A236" s="268"/>
      <c r="C236" s="327"/>
      <c r="D236" s="327"/>
      <c r="F236" s="327"/>
      <c r="G236" s="327"/>
      <c r="H236" s="327"/>
    </row>
    <row r="237" spans="1:8" s="328" customFormat="1" x14ac:dyDescent="0.25">
      <c r="A237" s="268"/>
      <c r="C237" s="327"/>
      <c r="D237" s="327"/>
      <c r="F237" s="327"/>
      <c r="G237" s="327"/>
      <c r="H237" s="327"/>
    </row>
    <row r="238" spans="1:8" s="328" customFormat="1" x14ac:dyDescent="0.25">
      <c r="A238" s="268"/>
      <c r="C238" s="327"/>
      <c r="D238" s="327"/>
      <c r="F238" s="327"/>
      <c r="G238" s="327"/>
      <c r="H238" s="327"/>
    </row>
    <row r="239" spans="1:8" s="328" customFormat="1" x14ac:dyDescent="0.25">
      <c r="A239" s="268"/>
      <c r="C239" s="327"/>
      <c r="D239" s="327"/>
      <c r="F239" s="327"/>
      <c r="G239" s="327"/>
      <c r="H239" s="327"/>
    </row>
    <row r="240" spans="1:8" s="328" customFormat="1" x14ac:dyDescent="0.25">
      <c r="A240" s="268"/>
      <c r="C240" s="327"/>
      <c r="D240" s="327"/>
      <c r="F240" s="327"/>
      <c r="G240" s="327"/>
      <c r="H240" s="327"/>
    </row>
    <row r="241" spans="1:8" s="328" customFormat="1" x14ac:dyDescent="0.25">
      <c r="A241" s="268"/>
      <c r="C241" s="327"/>
      <c r="D241" s="327"/>
      <c r="F241" s="327"/>
      <c r="G241" s="327"/>
      <c r="H241" s="327"/>
    </row>
    <row r="242" spans="1:8" s="328" customFormat="1" x14ac:dyDescent="0.25">
      <c r="A242" s="268"/>
      <c r="C242" s="327"/>
      <c r="D242" s="327"/>
      <c r="F242" s="327"/>
      <c r="G242" s="327"/>
      <c r="H242" s="327"/>
    </row>
    <row r="243" spans="1:8" s="328" customFormat="1" x14ac:dyDescent="0.25">
      <c r="A243" s="268"/>
      <c r="C243" s="327"/>
      <c r="D243" s="327"/>
      <c r="F243" s="327"/>
      <c r="G243" s="327"/>
      <c r="H243" s="327"/>
    </row>
    <row r="244" spans="1:8" s="328" customFormat="1" x14ac:dyDescent="0.25">
      <c r="A244" s="268"/>
      <c r="C244" s="327"/>
      <c r="D244" s="327"/>
      <c r="F244" s="327"/>
      <c r="G244" s="327"/>
      <c r="H244" s="327"/>
    </row>
    <row r="245" spans="1:8" s="328" customFormat="1" x14ac:dyDescent="0.25">
      <c r="A245" s="268"/>
      <c r="C245" s="327"/>
      <c r="D245" s="327"/>
      <c r="F245" s="327"/>
      <c r="G245" s="327"/>
      <c r="H245" s="327"/>
    </row>
    <row r="246" spans="1:8" s="328" customFormat="1" x14ac:dyDescent="0.25">
      <c r="A246" s="268"/>
      <c r="C246" s="327"/>
      <c r="D246" s="327"/>
      <c r="F246" s="327"/>
      <c r="G246" s="327"/>
      <c r="H246" s="327"/>
    </row>
    <row r="247" spans="1:8" s="328" customFormat="1" x14ac:dyDescent="0.25">
      <c r="A247" s="268"/>
      <c r="C247" s="327"/>
      <c r="D247" s="327"/>
      <c r="F247" s="327"/>
      <c r="G247" s="327"/>
      <c r="H247" s="327"/>
    </row>
    <row r="248" spans="1:8" s="328" customFormat="1" x14ac:dyDescent="0.25">
      <c r="A248" s="268"/>
      <c r="C248" s="327"/>
      <c r="D248" s="327"/>
      <c r="F248" s="327"/>
      <c r="G248" s="327"/>
      <c r="H248" s="327"/>
    </row>
    <row r="249" spans="1:8" s="328" customFormat="1" x14ac:dyDescent="0.25">
      <c r="A249" s="268"/>
      <c r="C249" s="327"/>
      <c r="D249" s="327"/>
      <c r="F249" s="327"/>
      <c r="G249" s="327"/>
      <c r="H249" s="327"/>
    </row>
    <row r="250" spans="1:8" s="328" customFormat="1" x14ac:dyDescent="0.25">
      <c r="A250" s="268"/>
      <c r="C250" s="327"/>
      <c r="D250" s="327"/>
      <c r="F250" s="327"/>
      <c r="G250" s="327"/>
      <c r="H250" s="327"/>
    </row>
    <row r="251" spans="1:8" s="328" customFormat="1" x14ac:dyDescent="0.25">
      <c r="A251" s="268"/>
      <c r="C251" s="327"/>
      <c r="D251" s="327"/>
      <c r="F251" s="327"/>
      <c r="G251" s="327"/>
      <c r="H251" s="327"/>
    </row>
    <row r="252" spans="1:8" s="328" customFormat="1" x14ac:dyDescent="0.25">
      <c r="A252" s="268"/>
      <c r="C252" s="327"/>
      <c r="D252" s="327"/>
      <c r="F252" s="327"/>
      <c r="G252" s="327"/>
      <c r="H252" s="327"/>
    </row>
    <row r="253" spans="1:8" s="328" customFormat="1" x14ac:dyDescent="0.25">
      <c r="A253" s="268"/>
      <c r="C253" s="327"/>
      <c r="D253" s="327"/>
      <c r="F253" s="327"/>
      <c r="G253" s="327"/>
      <c r="H253" s="327"/>
    </row>
    <row r="254" spans="1:8" s="328" customFormat="1" x14ac:dyDescent="0.25">
      <c r="A254" s="268"/>
      <c r="C254" s="327"/>
      <c r="D254" s="327"/>
      <c r="F254" s="327"/>
      <c r="G254" s="327"/>
      <c r="H254" s="327"/>
    </row>
    <row r="255" spans="1:8" s="328" customFormat="1" x14ac:dyDescent="0.25">
      <c r="A255" s="268"/>
      <c r="C255" s="327"/>
      <c r="D255" s="327"/>
      <c r="F255" s="327"/>
      <c r="G255" s="327"/>
      <c r="H255" s="327"/>
    </row>
    <row r="256" spans="1:8" s="328" customFormat="1" x14ac:dyDescent="0.25">
      <c r="A256" s="268"/>
      <c r="C256" s="327"/>
      <c r="D256" s="327"/>
      <c r="F256" s="327"/>
      <c r="G256" s="327"/>
      <c r="H256" s="327"/>
    </row>
    <row r="257" spans="1:8" s="328" customFormat="1" x14ac:dyDescent="0.25">
      <c r="A257" s="268"/>
      <c r="C257" s="327"/>
      <c r="D257" s="327"/>
      <c r="F257" s="327"/>
      <c r="G257" s="327"/>
      <c r="H257" s="327"/>
    </row>
    <row r="258" spans="1:8" s="328" customFormat="1" x14ac:dyDescent="0.25">
      <c r="A258" s="268"/>
      <c r="C258" s="327"/>
      <c r="D258" s="327"/>
      <c r="F258" s="327"/>
      <c r="G258" s="327"/>
      <c r="H258" s="327"/>
    </row>
    <row r="259" spans="1:8" s="328" customFormat="1" x14ac:dyDescent="0.25">
      <c r="A259" s="268"/>
      <c r="C259" s="327"/>
      <c r="D259" s="327"/>
      <c r="F259" s="327"/>
      <c r="G259" s="327"/>
      <c r="H259" s="327"/>
    </row>
    <row r="260" spans="1:8" s="328" customFormat="1" x14ac:dyDescent="0.25">
      <c r="A260" s="268"/>
      <c r="C260" s="327"/>
      <c r="D260" s="327"/>
      <c r="F260" s="327"/>
      <c r="G260" s="327"/>
      <c r="H260" s="327"/>
    </row>
    <row r="261" spans="1:8" s="328" customFormat="1" x14ac:dyDescent="0.25">
      <c r="A261" s="268"/>
      <c r="C261" s="327"/>
      <c r="D261" s="327"/>
      <c r="F261" s="327"/>
      <c r="G261" s="327"/>
      <c r="H261" s="327"/>
    </row>
    <row r="262" spans="1:8" s="328" customFormat="1" x14ac:dyDescent="0.25">
      <c r="A262" s="268"/>
      <c r="C262" s="327"/>
      <c r="D262" s="327"/>
      <c r="F262" s="327"/>
      <c r="G262" s="327"/>
      <c r="H262" s="327"/>
    </row>
    <row r="263" spans="1:8" s="328" customFormat="1" x14ac:dyDescent="0.25">
      <c r="A263" s="268"/>
      <c r="C263" s="327"/>
      <c r="D263" s="327"/>
      <c r="F263" s="327"/>
      <c r="G263" s="327"/>
      <c r="H263" s="327"/>
    </row>
    <row r="264" spans="1:8" s="328" customFormat="1" x14ac:dyDescent="0.25">
      <c r="A264" s="268"/>
      <c r="C264" s="327"/>
      <c r="D264" s="327"/>
      <c r="F264" s="327"/>
      <c r="G264" s="327"/>
      <c r="H264" s="327"/>
    </row>
    <row r="265" spans="1:8" s="328" customFormat="1" x14ac:dyDescent="0.25">
      <c r="A265" s="268"/>
      <c r="C265" s="327"/>
      <c r="D265" s="327"/>
      <c r="F265" s="327"/>
      <c r="G265" s="327"/>
      <c r="H265" s="327"/>
    </row>
    <row r="266" spans="1:8" s="328" customFormat="1" x14ac:dyDescent="0.25">
      <c r="A266" s="268"/>
      <c r="C266" s="327"/>
      <c r="D266" s="327"/>
      <c r="F266" s="327"/>
      <c r="G266" s="327"/>
      <c r="H266" s="327"/>
    </row>
    <row r="267" spans="1:8" s="328" customFormat="1" x14ac:dyDescent="0.25">
      <c r="A267" s="268"/>
      <c r="C267" s="327"/>
      <c r="D267" s="327"/>
      <c r="F267" s="327"/>
      <c r="G267" s="327"/>
      <c r="H267" s="327"/>
    </row>
    <row r="268" spans="1:8" s="328" customFormat="1" x14ac:dyDescent="0.25">
      <c r="A268" s="268"/>
      <c r="C268" s="327"/>
      <c r="D268" s="327"/>
      <c r="F268" s="327"/>
      <c r="G268" s="327"/>
      <c r="H268" s="327"/>
    </row>
    <row r="269" spans="1:8" s="328" customFormat="1" x14ac:dyDescent="0.25">
      <c r="A269" s="268"/>
      <c r="C269" s="327"/>
      <c r="D269" s="327"/>
      <c r="F269" s="327"/>
      <c r="G269" s="327"/>
      <c r="H269" s="327"/>
    </row>
    <row r="270" spans="1:8" s="328" customFormat="1" x14ac:dyDescent="0.25">
      <c r="A270" s="268"/>
      <c r="C270" s="327"/>
      <c r="D270" s="327"/>
      <c r="F270" s="327"/>
      <c r="G270" s="327"/>
      <c r="H270" s="327"/>
    </row>
    <row r="271" spans="1:8" s="328" customFormat="1" x14ac:dyDescent="0.25">
      <c r="A271" s="268"/>
      <c r="C271" s="327"/>
      <c r="D271" s="327"/>
      <c r="F271" s="327"/>
      <c r="G271" s="327"/>
      <c r="H271" s="327"/>
    </row>
    <row r="272" spans="1:8" s="328" customFormat="1" x14ac:dyDescent="0.25">
      <c r="A272" s="268"/>
      <c r="C272" s="327"/>
      <c r="D272" s="327"/>
      <c r="F272" s="327"/>
      <c r="G272" s="327"/>
      <c r="H272" s="327"/>
    </row>
    <row r="273" spans="1:8" s="328" customFormat="1" x14ac:dyDescent="0.25">
      <c r="A273" s="268"/>
      <c r="C273" s="327"/>
      <c r="D273" s="327"/>
      <c r="F273" s="327"/>
      <c r="G273" s="327"/>
      <c r="H273" s="327"/>
    </row>
    <row r="274" spans="1:8" s="328" customFormat="1" x14ac:dyDescent="0.25">
      <c r="A274" s="268"/>
      <c r="C274" s="327"/>
      <c r="D274" s="327"/>
      <c r="F274" s="327"/>
      <c r="G274" s="327"/>
      <c r="H274" s="327"/>
    </row>
    <row r="275" spans="1:8" s="328" customFormat="1" x14ac:dyDescent="0.25">
      <c r="A275" s="268"/>
      <c r="C275" s="327"/>
      <c r="D275" s="327"/>
      <c r="F275" s="327"/>
      <c r="G275" s="327"/>
      <c r="H275" s="327"/>
    </row>
    <row r="276" spans="1:8" s="328" customFormat="1" x14ac:dyDescent="0.25">
      <c r="A276" s="268"/>
      <c r="C276" s="327"/>
      <c r="D276" s="327"/>
      <c r="F276" s="327"/>
      <c r="G276" s="327"/>
      <c r="H276" s="327"/>
    </row>
    <row r="277" spans="1:8" s="328" customFormat="1" x14ac:dyDescent="0.25">
      <c r="A277" s="268"/>
      <c r="C277" s="327"/>
      <c r="D277" s="327"/>
      <c r="F277" s="327"/>
      <c r="G277" s="327"/>
      <c r="H277" s="327"/>
    </row>
    <row r="278" spans="1:8" s="328" customFormat="1" x14ac:dyDescent="0.25">
      <c r="A278" s="268"/>
      <c r="C278" s="327"/>
      <c r="D278" s="327"/>
      <c r="F278" s="327"/>
      <c r="G278" s="327"/>
      <c r="H278" s="327"/>
    </row>
    <row r="279" spans="1:8" s="328" customFormat="1" x14ac:dyDescent="0.25">
      <c r="A279" s="268"/>
      <c r="C279" s="327"/>
      <c r="D279" s="327"/>
      <c r="F279" s="327"/>
      <c r="G279" s="327"/>
      <c r="H279" s="327"/>
    </row>
    <row r="280" spans="1:8" s="328" customFormat="1" x14ac:dyDescent="0.25">
      <c r="A280" s="268"/>
      <c r="C280" s="327"/>
      <c r="D280" s="327"/>
      <c r="F280" s="327"/>
      <c r="G280" s="327"/>
      <c r="H280" s="327"/>
    </row>
    <row r="281" spans="1:8" s="328" customFormat="1" x14ac:dyDescent="0.25">
      <c r="A281" s="268"/>
      <c r="C281" s="327"/>
      <c r="D281" s="327"/>
      <c r="F281" s="327"/>
      <c r="G281" s="327"/>
      <c r="H281" s="327"/>
    </row>
    <row r="282" spans="1:8" s="328" customFormat="1" x14ac:dyDescent="0.25">
      <c r="A282" s="268"/>
      <c r="C282" s="327"/>
      <c r="D282" s="327"/>
      <c r="F282" s="327"/>
      <c r="G282" s="327"/>
      <c r="H282" s="327"/>
    </row>
    <row r="283" spans="1:8" s="328" customFormat="1" x14ac:dyDescent="0.25">
      <c r="A283" s="268"/>
      <c r="C283" s="327"/>
      <c r="D283" s="327"/>
      <c r="F283" s="327"/>
      <c r="G283" s="327"/>
      <c r="H283" s="327"/>
    </row>
    <row r="284" spans="1:8" s="328" customFormat="1" x14ac:dyDescent="0.25">
      <c r="A284" s="268"/>
      <c r="C284" s="327"/>
      <c r="D284" s="327"/>
      <c r="F284" s="327"/>
      <c r="G284" s="327"/>
      <c r="H284" s="327"/>
    </row>
    <row r="285" spans="1:8" s="328" customFormat="1" x14ac:dyDescent="0.25">
      <c r="A285" s="268"/>
      <c r="C285" s="327"/>
      <c r="D285" s="327"/>
      <c r="F285" s="327"/>
      <c r="G285" s="327"/>
      <c r="H285" s="327"/>
    </row>
    <row r="286" spans="1:8" s="328" customFormat="1" x14ac:dyDescent="0.25">
      <c r="A286" s="268"/>
      <c r="C286" s="327"/>
      <c r="D286" s="327"/>
      <c r="F286" s="327"/>
      <c r="G286" s="327"/>
      <c r="H286" s="327"/>
    </row>
    <row r="287" spans="1:8" s="328" customFormat="1" x14ac:dyDescent="0.25">
      <c r="A287" s="268"/>
      <c r="C287" s="327"/>
      <c r="D287" s="327"/>
      <c r="F287" s="327"/>
      <c r="G287" s="327"/>
      <c r="H287" s="327"/>
    </row>
    <row r="288" spans="1:8" s="328" customFormat="1" x14ac:dyDescent="0.25">
      <c r="A288" s="268"/>
      <c r="C288" s="327"/>
      <c r="D288" s="327"/>
      <c r="F288" s="327"/>
      <c r="G288" s="327"/>
      <c r="H288" s="327"/>
    </row>
    <row r="289" spans="1:8" s="328" customFormat="1" x14ac:dyDescent="0.25">
      <c r="A289" s="268"/>
      <c r="C289" s="327"/>
      <c r="D289" s="327"/>
      <c r="F289" s="327"/>
      <c r="G289" s="327"/>
      <c r="H289" s="327"/>
    </row>
    <row r="290" spans="1:8" s="328" customFormat="1" x14ac:dyDescent="0.25">
      <c r="A290" s="268"/>
      <c r="C290" s="327"/>
      <c r="D290" s="327"/>
      <c r="F290" s="327"/>
      <c r="G290" s="327"/>
      <c r="H290" s="327"/>
    </row>
    <row r="291" spans="1:8" s="328" customFormat="1" x14ac:dyDescent="0.25">
      <c r="A291" s="268"/>
      <c r="C291" s="327"/>
      <c r="D291" s="327"/>
      <c r="F291" s="327"/>
      <c r="G291" s="327"/>
      <c r="H291" s="327"/>
    </row>
    <row r="292" spans="1:8" s="328" customFormat="1" x14ac:dyDescent="0.25">
      <c r="A292" s="268"/>
      <c r="C292" s="327"/>
      <c r="D292" s="327"/>
      <c r="F292" s="327"/>
      <c r="G292" s="327"/>
      <c r="H292" s="327"/>
    </row>
    <row r="293" spans="1:8" s="328" customFormat="1" x14ac:dyDescent="0.25">
      <c r="A293" s="268"/>
      <c r="C293" s="327"/>
      <c r="D293" s="327"/>
      <c r="F293" s="327"/>
      <c r="G293" s="327"/>
      <c r="H293" s="327"/>
    </row>
    <row r="294" spans="1:8" s="328" customFormat="1" x14ac:dyDescent="0.25">
      <c r="A294" s="268"/>
      <c r="C294" s="327"/>
      <c r="D294" s="327"/>
      <c r="F294" s="327"/>
      <c r="G294" s="327"/>
      <c r="H294" s="327"/>
    </row>
    <row r="295" spans="1:8" s="328" customFormat="1" x14ac:dyDescent="0.25">
      <c r="A295" s="268"/>
      <c r="C295" s="327"/>
      <c r="D295" s="327"/>
      <c r="F295" s="327"/>
      <c r="G295" s="327"/>
      <c r="H295" s="327"/>
    </row>
    <row r="296" spans="1:8" s="328" customFormat="1" x14ac:dyDescent="0.25">
      <c r="A296" s="268"/>
      <c r="C296" s="327"/>
      <c r="D296" s="327"/>
      <c r="F296" s="327"/>
      <c r="G296" s="327"/>
      <c r="H296" s="327"/>
    </row>
    <row r="297" spans="1:8" s="328" customFormat="1" x14ac:dyDescent="0.25">
      <c r="A297" s="268"/>
      <c r="C297" s="327"/>
      <c r="D297" s="327"/>
      <c r="F297" s="327"/>
      <c r="G297" s="327"/>
      <c r="H297" s="327"/>
    </row>
    <row r="298" spans="1:8" s="328" customFormat="1" x14ac:dyDescent="0.25">
      <c r="A298" s="268"/>
      <c r="C298" s="327"/>
      <c r="D298" s="327"/>
      <c r="F298" s="327"/>
      <c r="G298" s="327"/>
      <c r="H298" s="327"/>
    </row>
    <row r="299" spans="1:8" s="328" customFormat="1" x14ac:dyDescent="0.25">
      <c r="A299" s="268"/>
      <c r="C299" s="327"/>
      <c r="D299" s="327"/>
      <c r="F299" s="327"/>
      <c r="G299" s="327"/>
      <c r="H299" s="327"/>
    </row>
    <row r="300" spans="1:8" s="328" customFormat="1" x14ac:dyDescent="0.25">
      <c r="A300" s="268"/>
      <c r="C300" s="327"/>
      <c r="D300" s="327"/>
      <c r="F300" s="327"/>
      <c r="G300" s="327"/>
      <c r="H300" s="327"/>
    </row>
    <row r="301" spans="1:8" s="328" customFormat="1" x14ac:dyDescent="0.25">
      <c r="A301" s="268"/>
      <c r="C301" s="327"/>
      <c r="D301" s="327"/>
      <c r="F301" s="327"/>
      <c r="G301" s="327"/>
      <c r="H301" s="327"/>
    </row>
    <row r="302" spans="1:8" s="328" customFormat="1" x14ac:dyDescent="0.25">
      <c r="A302" s="268"/>
      <c r="C302" s="327"/>
      <c r="D302" s="327"/>
      <c r="F302" s="327"/>
      <c r="G302" s="327"/>
      <c r="H302" s="327"/>
    </row>
    <row r="303" spans="1:8" s="328" customFormat="1" x14ac:dyDescent="0.25">
      <c r="A303" s="268"/>
      <c r="C303" s="327"/>
      <c r="D303" s="327"/>
      <c r="F303" s="327"/>
      <c r="G303" s="327"/>
      <c r="H303" s="327"/>
    </row>
    <row r="304" spans="1:8" s="328" customFormat="1" x14ac:dyDescent="0.25">
      <c r="A304" s="268"/>
      <c r="C304" s="327"/>
      <c r="D304" s="327"/>
      <c r="F304" s="327"/>
      <c r="G304" s="327"/>
      <c r="H304" s="327"/>
    </row>
    <row r="305" spans="1:8" s="328" customFormat="1" x14ac:dyDescent="0.25">
      <c r="A305" s="268"/>
      <c r="C305" s="327"/>
      <c r="D305" s="327"/>
      <c r="F305" s="327"/>
      <c r="G305" s="327"/>
      <c r="H305" s="327"/>
    </row>
    <row r="306" spans="1:8" s="328" customFormat="1" x14ac:dyDescent="0.25">
      <c r="A306" s="268"/>
      <c r="C306" s="327"/>
      <c r="D306" s="327"/>
      <c r="F306" s="327"/>
      <c r="G306" s="327"/>
      <c r="H306" s="327"/>
    </row>
    <row r="307" spans="1:8" s="328" customFormat="1" x14ac:dyDescent="0.25">
      <c r="A307" s="268"/>
      <c r="C307" s="327"/>
      <c r="D307" s="327"/>
      <c r="F307" s="327"/>
      <c r="G307" s="327"/>
      <c r="H307" s="327"/>
    </row>
    <row r="308" spans="1:8" s="328" customFormat="1" x14ac:dyDescent="0.25">
      <c r="A308" s="268"/>
      <c r="C308" s="327"/>
      <c r="D308" s="327"/>
      <c r="F308" s="327"/>
      <c r="G308" s="327"/>
      <c r="H308" s="327"/>
    </row>
    <row r="309" spans="1:8" s="328" customFormat="1" x14ac:dyDescent="0.25">
      <c r="A309" s="268"/>
      <c r="C309" s="327"/>
      <c r="D309" s="327"/>
      <c r="F309" s="327"/>
      <c r="G309" s="327"/>
      <c r="H309" s="327"/>
    </row>
    <row r="310" spans="1:8" s="328" customFormat="1" x14ac:dyDescent="0.25">
      <c r="A310" s="268"/>
      <c r="C310" s="327"/>
      <c r="D310" s="327"/>
      <c r="F310" s="327"/>
      <c r="G310" s="327"/>
      <c r="H310" s="327"/>
    </row>
    <row r="311" spans="1:8" s="328" customFormat="1" x14ac:dyDescent="0.25">
      <c r="A311" s="268"/>
      <c r="C311" s="327"/>
      <c r="D311" s="327"/>
      <c r="F311" s="327"/>
      <c r="G311" s="327"/>
      <c r="H311" s="327"/>
    </row>
    <row r="312" spans="1:8" s="328" customFormat="1" x14ac:dyDescent="0.25">
      <c r="A312" s="268"/>
      <c r="C312" s="327"/>
      <c r="D312" s="327"/>
      <c r="F312" s="327"/>
      <c r="G312" s="327"/>
      <c r="H312" s="327"/>
    </row>
    <row r="313" spans="1:8" s="328" customFormat="1" x14ac:dyDescent="0.25">
      <c r="A313" s="268"/>
      <c r="C313" s="327"/>
      <c r="D313" s="327"/>
      <c r="F313" s="327"/>
      <c r="G313" s="327"/>
      <c r="H313" s="327"/>
    </row>
    <row r="314" spans="1:8" s="328" customFormat="1" x14ac:dyDescent="0.25">
      <c r="A314" s="268"/>
      <c r="C314" s="327"/>
      <c r="D314" s="327"/>
      <c r="F314" s="327"/>
      <c r="G314" s="327"/>
      <c r="H314" s="327"/>
    </row>
    <row r="315" spans="1:8" s="328" customFormat="1" x14ac:dyDescent="0.25">
      <c r="A315" s="268"/>
      <c r="C315" s="327"/>
      <c r="D315" s="327"/>
      <c r="F315" s="327"/>
      <c r="G315" s="327"/>
      <c r="H315" s="327"/>
    </row>
    <row r="316" spans="1:8" s="328" customFormat="1" x14ac:dyDescent="0.25">
      <c r="A316" s="268"/>
      <c r="C316" s="327"/>
      <c r="D316" s="327"/>
      <c r="F316" s="327"/>
      <c r="G316" s="327"/>
      <c r="H316" s="327"/>
    </row>
    <row r="317" spans="1:8" s="328" customFormat="1" x14ac:dyDescent="0.25">
      <c r="A317" s="268"/>
      <c r="C317" s="327"/>
      <c r="D317" s="327"/>
      <c r="F317" s="327"/>
      <c r="G317" s="327"/>
      <c r="H317" s="327"/>
    </row>
    <row r="318" spans="1:8" s="328" customFormat="1" x14ac:dyDescent="0.25">
      <c r="A318" s="268"/>
      <c r="C318" s="327"/>
      <c r="D318" s="327"/>
      <c r="F318" s="327"/>
      <c r="G318" s="327"/>
      <c r="H318" s="327"/>
    </row>
    <row r="319" spans="1:8" s="328" customFormat="1" x14ac:dyDescent="0.25">
      <c r="A319" s="268"/>
      <c r="C319" s="327"/>
      <c r="D319" s="327"/>
      <c r="F319" s="327"/>
      <c r="G319" s="327"/>
      <c r="H319" s="327"/>
    </row>
    <row r="320" spans="1:8" s="328" customFormat="1" x14ac:dyDescent="0.25">
      <c r="A320" s="268"/>
      <c r="C320" s="327"/>
      <c r="D320" s="327"/>
      <c r="F320" s="327"/>
      <c r="G320" s="327"/>
      <c r="H320" s="327"/>
    </row>
    <row r="321" spans="1:8" s="328" customFormat="1" x14ac:dyDescent="0.25">
      <c r="A321" s="268"/>
      <c r="C321" s="327"/>
      <c r="D321" s="327"/>
      <c r="F321" s="327"/>
      <c r="G321" s="327"/>
      <c r="H321" s="327"/>
    </row>
    <row r="322" spans="1:8" s="328" customFormat="1" x14ac:dyDescent="0.25">
      <c r="A322" s="268"/>
      <c r="C322" s="327"/>
      <c r="D322" s="327"/>
      <c r="F322" s="327"/>
      <c r="G322" s="327"/>
      <c r="H322" s="327"/>
    </row>
    <row r="323" spans="1:8" s="328" customFormat="1" x14ac:dyDescent="0.25">
      <c r="A323" s="268"/>
      <c r="C323" s="327"/>
      <c r="D323" s="327"/>
      <c r="F323" s="327"/>
      <c r="G323" s="327"/>
      <c r="H323" s="327"/>
    </row>
    <row r="324" spans="1:8" s="328" customFormat="1" x14ac:dyDescent="0.25">
      <c r="A324" s="268"/>
      <c r="C324" s="327"/>
      <c r="D324" s="327"/>
      <c r="F324" s="327"/>
      <c r="G324" s="327"/>
      <c r="H324" s="327"/>
    </row>
    <row r="325" spans="1:8" s="328" customFormat="1" x14ac:dyDescent="0.25">
      <c r="A325" s="268"/>
      <c r="C325" s="327"/>
      <c r="D325" s="327"/>
      <c r="F325" s="327"/>
      <c r="G325" s="327"/>
      <c r="H325" s="327"/>
    </row>
    <row r="326" spans="1:8" s="328" customFormat="1" x14ac:dyDescent="0.25">
      <c r="A326" s="268"/>
      <c r="C326" s="327"/>
      <c r="D326" s="327"/>
      <c r="F326" s="327"/>
      <c r="G326" s="327"/>
      <c r="H326" s="327"/>
    </row>
    <row r="327" spans="1:8" s="328" customFormat="1" x14ac:dyDescent="0.25">
      <c r="A327" s="268"/>
      <c r="C327" s="327"/>
      <c r="D327" s="327"/>
      <c r="F327" s="327"/>
      <c r="G327" s="327"/>
      <c r="H327" s="327"/>
    </row>
    <row r="328" spans="1:8" s="328" customFormat="1" x14ac:dyDescent="0.25">
      <c r="A328" s="268"/>
      <c r="C328" s="327"/>
      <c r="D328" s="327"/>
      <c r="F328" s="327"/>
      <c r="G328" s="327"/>
      <c r="H328" s="327"/>
    </row>
    <row r="329" spans="1:8" s="328" customFormat="1" x14ac:dyDescent="0.25">
      <c r="A329" s="268"/>
      <c r="C329" s="327"/>
      <c r="D329" s="327"/>
      <c r="F329" s="327"/>
      <c r="G329" s="327"/>
      <c r="H329" s="327"/>
    </row>
    <row r="330" spans="1:8" s="328" customFormat="1" x14ac:dyDescent="0.25">
      <c r="A330" s="268"/>
      <c r="C330" s="327"/>
      <c r="D330" s="327"/>
      <c r="F330" s="327"/>
      <c r="G330" s="327"/>
      <c r="H330" s="327"/>
    </row>
    <row r="331" spans="1:8" s="328" customFormat="1" x14ac:dyDescent="0.25">
      <c r="A331" s="268"/>
      <c r="C331" s="327"/>
      <c r="D331" s="327"/>
      <c r="F331" s="327"/>
      <c r="G331" s="327"/>
      <c r="H331" s="327"/>
    </row>
    <row r="332" spans="1:8" s="328" customFormat="1" x14ac:dyDescent="0.25">
      <c r="A332" s="268"/>
      <c r="C332" s="327"/>
      <c r="D332" s="327"/>
      <c r="F332" s="327"/>
      <c r="G332" s="327"/>
      <c r="H332" s="327"/>
    </row>
    <row r="333" spans="1:8" s="328" customFormat="1" x14ac:dyDescent="0.25">
      <c r="A333" s="268"/>
      <c r="C333" s="327"/>
      <c r="D333" s="327"/>
      <c r="F333" s="327"/>
      <c r="G333" s="327"/>
      <c r="H333" s="327"/>
    </row>
    <row r="334" spans="1:8" s="328" customFormat="1" x14ac:dyDescent="0.25">
      <c r="A334" s="268"/>
      <c r="C334" s="327"/>
      <c r="D334" s="327"/>
      <c r="F334" s="327"/>
      <c r="G334" s="327"/>
      <c r="H334" s="327"/>
    </row>
    <row r="335" spans="1:8" s="328" customFormat="1" x14ac:dyDescent="0.25">
      <c r="A335" s="268"/>
      <c r="C335" s="327"/>
      <c r="D335" s="327"/>
      <c r="F335" s="327"/>
      <c r="G335" s="327"/>
      <c r="H335" s="327"/>
    </row>
    <row r="336" spans="1:8" s="328" customFormat="1" x14ac:dyDescent="0.25">
      <c r="A336" s="268"/>
      <c r="C336" s="327"/>
      <c r="D336" s="327"/>
      <c r="F336" s="327"/>
      <c r="G336" s="327"/>
      <c r="H336" s="327"/>
    </row>
    <row r="337" spans="1:8" s="328" customFormat="1" x14ac:dyDescent="0.25">
      <c r="A337" s="268"/>
      <c r="C337" s="327"/>
      <c r="D337" s="327"/>
      <c r="F337" s="327"/>
      <c r="G337" s="327"/>
      <c r="H337" s="327"/>
    </row>
    <row r="338" spans="1:8" s="328" customFormat="1" x14ac:dyDescent="0.25">
      <c r="A338" s="268"/>
      <c r="C338" s="327"/>
      <c r="D338" s="327"/>
      <c r="F338" s="327"/>
      <c r="G338" s="327"/>
      <c r="H338" s="327"/>
    </row>
    <row r="339" spans="1:8" s="328" customFormat="1" x14ac:dyDescent="0.25">
      <c r="A339" s="268"/>
      <c r="C339" s="327"/>
      <c r="D339" s="327"/>
      <c r="F339" s="327"/>
      <c r="G339" s="327"/>
      <c r="H339" s="327"/>
    </row>
    <row r="340" spans="1:8" s="328" customFormat="1" x14ac:dyDescent="0.25">
      <c r="A340" s="268"/>
      <c r="C340" s="327"/>
      <c r="D340" s="327"/>
      <c r="F340" s="327"/>
      <c r="G340" s="327"/>
      <c r="H340" s="327"/>
    </row>
    <row r="341" spans="1:8" s="328" customFormat="1" x14ac:dyDescent="0.25">
      <c r="A341" s="268"/>
      <c r="C341" s="327"/>
      <c r="D341" s="327"/>
      <c r="F341" s="327"/>
      <c r="G341" s="327"/>
      <c r="H341" s="327"/>
    </row>
    <row r="342" spans="1:8" s="328" customFormat="1" x14ac:dyDescent="0.25">
      <c r="A342" s="268"/>
      <c r="C342" s="327"/>
      <c r="D342" s="327"/>
      <c r="F342" s="327"/>
      <c r="G342" s="327"/>
      <c r="H342" s="327"/>
    </row>
    <row r="343" spans="1:8" s="328" customFormat="1" x14ac:dyDescent="0.25">
      <c r="A343" s="268"/>
      <c r="C343" s="327"/>
      <c r="D343" s="327"/>
      <c r="F343" s="327"/>
      <c r="G343" s="327"/>
      <c r="H343" s="327"/>
    </row>
    <row r="344" spans="1:8" s="328" customFormat="1" x14ac:dyDescent="0.25">
      <c r="A344" s="268"/>
      <c r="C344" s="327"/>
      <c r="D344" s="327"/>
      <c r="F344" s="327"/>
      <c r="G344" s="327"/>
      <c r="H344" s="327"/>
    </row>
    <row r="345" spans="1:8" s="328" customFormat="1" x14ac:dyDescent="0.25">
      <c r="A345" s="268"/>
      <c r="C345" s="327"/>
      <c r="D345" s="327"/>
      <c r="F345" s="327"/>
      <c r="G345" s="327"/>
      <c r="H345" s="327"/>
    </row>
    <row r="346" spans="1:8" s="328" customFormat="1" x14ac:dyDescent="0.25">
      <c r="A346" s="268"/>
      <c r="C346" s="327"/>
      <c r="D346" s="327"/>
      <c r="F346" s="327"/>
      <c r="G346" s="327"/>
      <c r="H346" s="327"/>
    </row>
    <row r="347" spans="1:8" s="328" customFormat="1" x14ac:dyDescent="0.25">
      <c r="A347" s="268"/>
      <c r="C347" s="327"/>
      <c r="D347" s="327"/>
      <c r="F347" s="327"/>
      <c r="G347" s="327"/>
      <c r="H347" s="327"/>
    </row>
    <row r="348" spans="1:8" s="328" customFormat="1" x14ac:dyDescent="0.25">
      <c r="A348" s="268"/>
      <c r="C348" s="327"/>
      <c r="D348" s="327"/>
      <c r="F348" s="327"/>
      <c r="G348" s="327"/>
      <c r="H348" s="327"/>
    </row>
    <row r="349" spans="1:8" s="328" customFormat="1" x14ac:dyDescent="0.25">
      <c r="A349" s="268"/>
      <c r="C349" s="327"/>
      <c r="D349" s="327"/>
      <c r="F349" s="327"/>
      <c r="G349" s="327"/>
      <c r="H349" s="327"/>
    </row>
    <row r="350" spans="1:8" s="328" customFormat="1" x14ac:dyDescent="0.25">
      <c r="A350" s="268"/>
      <c r="C350" s="327"/>
      <c r="D350" s="327"/>
      <c r="F350" s="327"/>
      <c r="G350" s="327"/>
      <c r="H350" s="327"/>
    </row>
    <row r="351" spans="1:8" s="328" customFormat="1" x14ac:dyDescent="0.25">
      <c r="A351" s="268"/>
      <c r="C351" s="327"/>
      <c r="D351" s="327"/>
      <c r="F351" s="327"/>
      <c r="G351" s="327"/>
      <c r="H351" s="327"/>
    </row>
    <row r="352" spans="1:8" s="328" customFormat="1" x14ac:dyDescent="0.25">
      <c r="A352" s="268"/>
      <c r="C352" s="327"/>
      <c r="D352" s="327"/>
      <c r="F352" s="327"/>
      <c r="G352" s="327"/>
      <c r="H352" s="327"/>
    </row>
    <row r="353" spans="1:8" s="328" customFormat="1" x14ac:dyDescent="0.25">
      <c r="A353" s="268"/>
      <c r="C353" s="327"/>
      <c r="D353" s="327"/>
      <c r="F353" s="327"/>
      <c r="G353" s="327"/>
      <c r="H353" s="327"/>
    </row>
    <row r="354" spans="1:8" s="328" customFormat="1" x14ac:dyDescent="0.25">
      <c r="A354" s="268"/>
      <c r="C354" s="327"/>
      <c r="D354" s="327"/>
      <c r="F354" s="327"/>
      <c r="G354" s="327"/>
      <c r="H354" s="327"/>
    </row>
    <row r="355" spans="1:8" s="328" customFormat="1" x14ac:dyDescent="0.25">
      <c r="A355" s="268"/>
      <c r="C355" s="327"/>
      <c r="D355" s="327"/>
      <c r="F355" s="327"/>
      <c r="G355" s="327"/>
      <c r="H355" s="327"/>
    </row>
    <row r="356" spans="1:8" s="328" customFormat="1" x14ac:dyDescent="0.25">
      <c r="A356" s="268"/>
      <c r="C356" s="327"/>
      <c r="D356" s="327"/>
      <c r="F356" s="327"/>
      <c r="G356" s="327"/>
      <c r="H356" s="327"/>
    </row>
    <row r="357" spans="1:8" s="328" customFormat="1" x14ac:dyDescent="0.25">
      <c r="A357" s="268"/>
      <c r="C357" s="327"/>
      <c r="D357" s="327"/>
      <c r="F357" s="327"/>
      <c r="G357" s="327"/>
      <c r="H357" s="327"/>
    </row>
    <row r="358" spans="1:8" s="328" customFormat="1" x14ac:dyDescent="0.25">
      <c r="A358" s="268"/>
      <c r="C358" s="327"/>
      <c r="D358" s="327"/>
      <c r="F358" s="327"/>
      <c r="G358" s="327"/>
      <c r="H358" s="327"/>
    </row>
    <row r="359" spans="1:8" s="328" customFormat="1" x14ac:dyDescent="0.25">
      <c r="A359" s="268"/>
      <c r="C359" s="327"/>
      <c r="D359" s="327"/>
      <c r="F359" s="327"/>
      <c r="G359" s="327"/>
      <c r="H359" s="327"/>
    </row>
    <row r="360" spans="1:8" s="328" customFormat="1" x14ac:dyDescent="0.25">
      <c r="A360" s="268"/>
      <c r="C360" s="327"/>
      <c r="D360" s="327"/>
      <c r="F360" s="327"/>
      <c r="G360" s="327"/>
      <c r="H360" s="327"/>
    </row>
    <row r="361" spans="1:8" s="328" customFormat="1" x14ac:dyDescent="0.25">
      <c r="A361" s="268"/>
      <c r="C361" s="327"/>
      <c r="D361" s="327"/>
      <c r="F361" s="327"/>
      <c r="G361" s="327"/>
      <c r="H361" s="327"/>
    </row>
    <row r="362" spans="1:8" s="328" customFormat="1" x14ac:dyDescent="0.25">
      <c r="A362" s="268"/>
      <c r="C362" s="327"/>
      <c r="D362" s="327"/>
      <c r="F362" s="327"/>
      <c r="G362" s="327"/>
      <c r="H362" s="327"/>
    </row>
    <row r="363" spans="1:8" s="328" customFormat="1" x14ac:dyDescent="0.25">
      <c r="A363" s="268"/>
      <c r="C363" s="327"/>
      <c r="D363" s="327"/>
      <c r="F363" s="327"/>
      <c r="G363" s="327"/>
      <c r="H363" s="327"/>
    </row>
    <row r="364" spans="1:8" s="328" customFormat="1" x14ac:dyDescent="0.25">
      <c r="A364" s="268"/>
      <c r="C364" s="327"/>
      <c r="D364" s="327"/>
      <c r="F364" s="327"/>
      <c r="G364" s="327"/>
      <c r="H364" s="327"/>
    </row>
    <row r="365" spans="1:8" s="328" customFormat="1" x14ac:dyDescent="0.25">
      <c r="A365" s="268"/>
      <c r="C365" s="327"/>
      <c r="D365" s="327"/>
      <c r="F365" s="327"/>
      <c r="G365" s="327"/>
      <c r="H365" s="327"/>
    </row>
    <row r="366" spans="1:8" s="328" customFormat="1" x14ac:dyDescent="0.25">
      <c r="A366" s="268"/>
      <c r="C366" s="327"/>
      <c r="D366" s="327"/>
      <c r="F366" s="327"/>
      <c r="G366" s="327"/>
      <c r="H366" s="327"/>
    </row>
    <row r="367" spans="1:8" s="328" customFormat="1" x14ac:dyDescent="0.25">
      <c r="A367" s="268"/>
      <c r="C367" s="327"/>
      <c r="D367" s="327"/>
      <c r="F367" s="327"/>
      <c r="G367" s="327"/>
      <c r="H367" s="327"/>
    </row>
    <row r="368" spans="1:8" s="328" customFormat="1" x14ac:dyDescent="0.25">
      <c r="A368" s="268"/>
      <c r="C368" s="327"/>
      <c r="D368" s="327"/>
      <c r="F368" s="327"/>
      <c r="G368" s="327"/>
      <c r="H368" s="327"/>
    </row>
    <row r="369" spans="1:8" s="328" customFormat="1" x14ac:dyDescent="0.25">
      <c r="A369" s="268"/>
      <c r="C369" s="327"/>
      <c r="D369" s="327"/>
      <c r="F369" s="327"/>
      <c r="G369" s="327"/>
      <c r="H369" s="327"/>
    </row>
    <row r="370" spans="1:8" s="328" customFormat="1" x14ac:dyDescent="0.25">
      <c r="A370" s="268"/>
      <c r="C370" s="327"/>
      <c r="D370" s="327"/>
      <c r="F370" s="327"/>
      <c r="G370" s="327"/>
      <c r="H370" s="327"/>
    </row>
    <row r="371" spans="1:8" s="328" customFormat="1" x14ac:dyDescent="0.25">
      <c r="A371" s="268"/>
      <c r="C371" s="327"/>
      <c r="D371" s="327"/>
      <c r="F371" s="327"/>
      <c r="G371" s="327"/>
      <c r="H371" s="327"/>
    </row>
    <row r="372" spans="1:8" s="328" customFormat="1" x14ac:dyDescent="0.25">
      <c r="A372" s="268"/>
      <c r="C372" s="327"/>
      <c r="D372" s="327"/>
      <c r="F372" s="327"/>
      <c r="G372" s="327"/>
      <c r="H372" s="327"/>
    </row>
    <row r="373" spans="1:8" s="328" customFormat="1" x14ac:dyDescent="0.25">
      <c r="A373" s="268"/>
      <c r="C373" s="327"/>
      <c r="D373" s="327"/>
      <c r="F373" s="327"/>
      <c r="G373" s="327"/>
      <c r="H373" s="327"/>
    </row>
    <row r="374" spans="1:8" s="328" customFormat="1" x14ac:dyDescent="0.25">
      <c r="A374" s="268"/>
      <c r="C374" s="327"/>
      <c r="D374" s="327"/>
      <c r="F374" s="327"/>
      <c r="G374" s="327"/>
      <c r="H374" s="327"/>
    </row>
    <row r="375" spans="1:8" s="328" customFormat="1" x14ac:dyDescent="0.25">
      <c r="A375" s="268"/>
      <c r="C375" s="327"/>
      <c r="D375" s="327"/>
      <c r="F375" s="327"/>
      <c r="G375" s="327"/>
      <c r="H375" s="327"/>
    </row>
    <row r="376" spans="1:8" s="328" customFormat="1" x14ac:dyDescent="0.25">
      <c r="A376" s="268"/>
      <c r="C376" s="327"/>
      <c r="D376" s="327"/>
      <c r="F376" s="327"/>
      <c r="G376" s="327"/>
      <c r="H376" s="327"/>
    </row>
    <row r="377" spans="1:8" s="328" customFormat="1" x14ac:dyDescent="0.25">
      <c r="A377" s="268"/>
      <c r="C377" s="327"/>
      <c r="D377" s="327"/>
      <c r="F377" s="327"/>
      <c r="G377" s="327"/>
      <c r="H377" s="327"/>
    </row>
    <row r="378" spans="1:8" s="328" customFormat="1" x14ac:dyDescent="0.25">
      <c r="A378" s="268"/>
      <c r="C378" s="327"/>
      <c r="D378" s="327"/>
      <c r="F378" s="327"/>
      <c r="G378" s="327"/>
      <c r="H378" s="327"/>
    </row>
    <row r="379" spans="1:8" s="328" customFormat="1" x14ac:dyDescent="0.25">
      <c r="A379" s="268"/>
      <c r="C379" s="327"/>
      <c r="D379" s="327"/>
      <c r="F379" s="327"/>
      <c r="G379" s="327"/>
      <c r="H379" s="327"/>
    </row>
    <row r="380" spans="1:8" s="328" customFormat="1" x14ac:dyDescent="0.25">
      <c r="A380" s="268"/>
      <c r="C380" s="327"/>
      <c r="D380" s="327"/>
      <c r="F380" s="327"/>
      <c r="G380" s="327"/>
      <c r="H380" s="327"/>
    </row>
    <row r="381" spans="1:8" s="328" customFormat="1" x14ac:dyDescent="0.25">
      <c r="A381" s="268"/>
      <c r="C381" s="327"/>
      <c r="D381" s="327"/>
      <c r="F381" s="327"/>
      <c r="G381" s="327"/>
      <c r="H381" s="327"/>
    </row>
    <row r="382" spans="1:8" s="328" customFormat="1" x14ac:dyDescent="0.25">
      <c r="A382" s="268"/>
      <c r="C382" s="327"/>
      <c r="D382" s="327"/>
      <c r="F382" s="327"/>
      <c r="G382" s="327"/>
      <c r="H382" s="327"/>
    </row>
    <row r="383" spans="1:8" s="328" customFormat="1" x14ac:dyDescent="0.25">
      <c r="A383" s="268"/>
      <c r="C383" s="327"/>
      <c r="D383" s="327"/>
      <c r="F383" s="327"/>
      <c r="G383" s="327"/>
      <c r="H383" s="327"/>
    </row>
    <row r="384" spans="1:8" s="328" customFormat="1" x14ac:dyDescent="0.25">
      <c r="A384" s="268"/>
      <c r="C384" s="327"/>
      <c r="D384" s="327"/>
      <c r="F384" s="327"/>
      <c r="G384" s="327"/>
      <c r="H384" s="327"/>
    </row>
    <row r="385" spans="1:8" s="328" customFormat="1" x14ac:dyDescent="0.25">
      <c r="A385" s="268"/>
      <c r="C385" s="327"/>
      <c r="D385" s="327"/>
      <c r="F385" s="327"/>
      <c r="G385" s="327"/>
      <c r="H385" s="327"/>
    </row>
    <row r="386" spans="1:8" s="328" customFormat="1" x14ac:dyDescent="0.25">
      <c r="A386" s="268"/>
      <c r="C386" s="327"/>
      <c r="D386" s="327"/>
      <c r="F386" s="327"/>
      <c r="G386" s="327"/>
      <c r="H386" s="327"/>
    </row>
    <row r="387" spans="1:8" s="328" customFormat="1" x14ac:dyDescent="0.25">
      <c r="A387" s="268"/>
      <c r="C387" s="327"/>
      <c r="D387" s="327"/>
      <c r="F387" s="327"/>
      <c r="G387" s="327"/>
      <c r="H387" s="327"/>
    </row>
    <row r="388" spans="1:8" s="328" customFormat="1" x14ac:dyDescent="0.25">
      <c r="A388" s="268"/>
      <c r="C388" s="327"/>
      <c r="D388" s="327"/>
      <c r="F388" s="327"/>
      <c r="G388" s="327"/>
      <c r="H388" s="327"/>
    </row>
    <row r="389" spans="1:8" s="328" customFormat="1" x14ac:dyDescent="0.25">
      <c r="A389" s="268"/>
      <c r="C389" s="327"/>
      <c r="D389" s="327"/>
      <c r="F389" s="327"/>
      <c r="G389" s="327"/>
      <c r="H389" s="327"/>
    </row>
    <row r="390" spans="1:8" s="328" customFormat="1" x14ac:dyDescent="0.25">
      <c r="A390" s="268"/>
      <c r="C390" s="327"/>
      <c r="D390" s="327"/>
      <c r="F390" s="327"/>
      <c r="G390" s="327"/>
      <c r="H390" s="327"/>
    </row>
    <row r="391" spans="1:8" s="328" customFormat="1" x14ac:dyDescent="0.25">
      <c r="A391" s="268"/>
      <c r="C391" s="327"/>
      <c r="D391" s="327"/>
      <c r="F391" s="327"/>
      <c r="G391" s="327"/>
      <c r="H391" s="327"/>
    </row>
    <row r="392" spans="1:8" s="328" customFormat="1" x14ac:dyDescent="0.25">
      <c r="A392" s="268"/>
      <c r="C392" s="327"/>
      <c r="D392" s="327"/>
      <c r="F392" s="327"/>
      <c r="G392" s="327"/>
      <c r="H392" s="327"/>
    </row>
    <row r="393" spans="1:8" s="328" customFormat="1" x14ac:dyDescent="0.25">
      <c r="A393" s="268"/>
      <c r="C393" s="327"/>
      <c r="D393" s="327"/>
      <c r="F393" s="327"/>
      <c r="G393" s="327"/>
      <c r="H393" s="327"/>
    </row>
    <row r="394" spans="1:8" s="328" customFormat="1" x14ac:dyDescent="0.25">
      <c r="A394" s="268"/>
      <c r="C394" s="327"/>
      <c r="D394" s="327"/>
      <c r="F394" s="327"/>
      <c r="G394" s="327"/>
      <c r="H394" s="327"/>
    </row>
    <row r="395" spans="1:8" s="328" customFormat="1" x14ac:dyDescent="0.25">
      <c r="A395" s="268"/>
      <c r="C395" s="327"/>
      <c r="D395" s="327"/>
      <c r="F395" s="327"/>
      <c r="G395" s="327"/>
      <c r="H395" s="327"/>
    </row>
    <row r="396" spans="1:8" s="328" customFormat="1" x14ac:dyDescent="0.25">
      <c r="A396" s="268"/>
      <c r="C396" s="327"/>
      <c r="D396" s="327"/>
      <c r="F396" s="327"/>
      <c r="G396" s="327"/>
      <c r="H396" s="327"/>
    </row>
    <row r="397" spans="1:8" s="328" customFormat="1" x14ac:dyDescent="0.25">
      <c r="A397" s="268"/>
      <c r="C397" s="327"/>
      <c r="D397" s="327"/>
      <c r="F397" s="327"/>
      <c r="G397" s="327"/>
      <c r="H397" s="327"/>
    </row>
    <row r="398" spans="1:8" s="328" customFormat="1" x14ac:dyDescent="0.25">
      <c r="A398" s="268"/>
      <c r="C398" s="327"/>
      <c r="D398" s="327"/>
      <c r="F398" s="327"/>
      <c r="G398" s="327"/>
      <c r="H398" s="327"/>
    </row>
    <row r="399" spans="1:8" s="328" customFormat="1" x14ac:dyDescent="0.25">
      <c r="A399" s="268"/>
      <c r="C399" s="327"/>
      <c r="D399" s="327"/>
      <c r="F399" s="327"/>
      <c r="G399" s="327"/>
      <c r="H399" s="327"/>
    </row>
    <row r="400" spans="1:8" s="328" customFormat="1" x14ac:dyDescent="0.25">
      <c r="A400" s="268"/>
      <c r="C400" s="327"/>
      <c r="D400" s="327"/>
      <c r="F400" s="327"/>
      <c r="G400" s="327"/>
      <c r="H400" s="327"/>
    </row>
    <row r="401" spans="1:8" s="328" customFormat="1" x14ac:dyDescent="0.25">
      <c r="A401" s="268"/>
      <c r="C401" s="327"/>
      <c r="D401" s="327"/>
      <c r="F401" s="327"/>
      <c r="G401" s="327"/>
      <c r="H401" s="327"/>
    </row>
    <row r="402" spans="1:8" s="328" customFormat="1" x14ac:dyDescent="0.25">
      <c r="A402" s="268"/>
      <c r="C402" s="327"/>
      <c r="D402" s="327"/>
      <c r="F402" s="327"/>
      <c r="G402" s="327"/>
      <c r="H402" s="327"/>
    </row>
    <row r="403" spans="1:8" s="328" customFormat="1" x14ac:dyDescent="0.25">
      <c r="A403" s="268"/>
      <c r="C403" s="327"/>
      <c r="D403" s="327"/>
      <c r="F403" s="327"/>
      <c r="G403" s="327"/>
      <c r="H403" s="327"/>
    </row>
    <row r="404" spans="1:8" s="328" customFormat="1" x14ac:dyDescent="0.25">
      <c r="A404" s="268"/>
      <c r="C404" s="327"/>
      <c r="D404" s="327"/>
      <c r="F404" s="327"/>
      <c r="G404" s="327"/>
      <c r="H404" s="327"/>
    </row>
    <row r="405" spans="1:8" s="328" customFormat="1" x14ac:dyDescent="0.25">
      <c r="A405" s="268"/>
      <c r="C405" s="327"/>
      <c r="D405" s="327"/>
      <c r="F405" s="327"/>
      <c r="G405" s="327"/>
      <c r="H405" s="327"/>
    </row>
    <row r="406" spans="1:8" s="328" customFormat="1" x14ac:dyDescent="0.25">
      <c r="A406" s="268"/>
      <c r="C406" s="327"/>
      <c r="D406" s="327"/>
      <c r="F406" s="327"/>
      <c r="G406" s="327"/>
      <c r="H406" s="327"/>
    </row>
    <row r="407" spans="1:8" s="328" customFormat="1" x14ac:dyDescent="0.25">
      <c r="A407" s="268"/>
      <c r="C407" s="327"/>
      <c r="D407" s="327"/>
      <c r="F407" s="327"/>
      <c r="G407" s="327"/>
      <c r="H407" s="327"/>
    </row>
    <row r="408" spans="1:8" s="328" customFormat="1" x14ac:dyDescent="0.25">
      <c r="A408" s="268"/>
      <c r="C408" s="327"/>
      <c r="D408" s="327"/>
      <c r="F408" s="327"/>
      <c r="G408" s="327"/>
      <c r="H408" s="327"/>
    </row>
    <row r="409" spans="1:8" s="328" customFormat="1" x14ac:dyDescent="0.25">
      <c r="A409" s="268"/>
      <c r="C409" s="327"/>
      <c r="D409" s="327"/>
      <c r="F409" s="327"/>
      <c r="G409" s="327"/>
      <c r="H409" s="327"/>
    </row>
    <row r="410" spans="1:8" s="328" customFormat="1" x14ac:dyDescent="0.25">
      <c r="A410" s="268"/>
      <c r="C410" s="327"/>
      <c r="D410" s="327"/>
      <c r="F410" s="327"/>
      <c r="G410" s="327"/>
      <c r="H410" s="327"/>
    </row>
    <row r="411" spans="1:8" s="328" customFormat="1" x14ac:dyDescent="0.25">
      <c r="A411" s="268"/>
      <c r="C411" s="327"/>
      <c r="D411" s="327"/>
      <c r="F411" s="327"/>
      <c r="G411" s="327"/>
      <c r="H411" s="327"/>
    </row>
    <row r="412" spans="1:8" s="328" customFormat="1" x14ac:dyDescent="0.25">
      <c r="A412" s="268"/>
      <c r="C412" s="327"/>
      <c r="D412" s="327"/>
      <c r="F412" s="327"/>
      <c r="G412" s="327"/>
      <c r="H412" s="327"/>
    </row>
    <row r="413" spans="1:8" s="328" customFormat="1" x14ac:dyDescent="0.25">
      <c r="A413" s="268"/>
      <c r="C413" s="327"/>
      <c r="D413" s="327"/>
      <c r="F413" s="327"/>
      <c r="G413" s="327"/>
      <c r="H413" s="327"/>
    </row>
    <row r="414" spans="1:8" s="328" customFormat="1" x14ac:dyDescent="0.25">
      <c r="A414" s="268"/>
      <c r="C414" s="327"/>
      <c r="D414" s="327"/>
      <c r="F414" s="327"/>
      <c r="G414" s="327"/>
      <c r="H414" s="327"/>
    </row>
    <row r="415" spans="1:8" s="328" customFormat="1" x14ac:dyDescent="0.25">
      <c r="A415" s="268"/>
      <c r="C415" s="327"/>
      <c r="D415" s="327"/>
      <c r="F415" s="327"/>
      <c r="G415" s="327"/>
      <c r="H415" s="327"/>
    </row>
    <row r="416" spans="1:8" s="328" customFormat="1" x14ac:dyDescent="0.25">
      <c r="A416" s="268"/>
      <c r="C416" s="327"/>
      <c r="D416" s="327"/>
      <c r="F416" s="327"/>
      <c r="G416" s="327"/>
      <c r="H416" s="327"/>
    </row>
    <row r="417" spans="1:8" s="328" customFormat="1" x14ac:dyDescent="0.25">
      <c r="A417" s="268"/>
      <c r="C417" s="327"/>
      <c r="D417" s="327"/>
      <c r="F417" s="327"/>
      <c r="G417" s="327"/>
      <c r="H417" s="327"/>
    </row>
    <row r="418" spans="1:8" s="328" customFormat="1" x14ac:dyDescent="0.25">
      <c r="A418" s="268"/>
      <c r="C418" s="327"/>
      <c r="D418" s="327"/>
      <c r="F418" s="327"/>
      <c r="G418" s="327"/>
      <c r="H418" s="327"/>
    </row>
    <row r="419" spans="1:8" s="328" customFormat="1" x14ac:dyDescent="0.25">
      <c r="A419" s="268"/>
      <c r="C419" s="327"/>
      <c r="D419" s="327"/>
      <c r="F419" s="327"/>
      <c r="G419" s="327"/>
      <c r="H419" s="327"/>
    </row>
    <row r="420" spans="1:8" s="328" customFormat="1" x14ac:dyDescent="0.25">
      <c r="A420" s="268"/>
      <c r="C420" s="327"/>
      <c r="D420" s="327"/>
      <c r="F420" s="327"/>
      <c r="G420" s="327"/>
      <c r="H420" s="327"/>
    </row>
    <row r="421" spans="1:8" s="328" customFormat="1" x14ac:dyDescent="0.25">
      <c r="A421" s="268"/>
      <c r="C421" s="327"/>
      <c r="D421" s="327"/>
      <c r="F421" s="327"/>
      <c r="G421" s="327"/>
      <c r="H421" s="327"/>
    </row>
    <row r="422" spans="1:8" s="328" customFormat="1" x14ac:dyDescent="0.25">
      <c r="A422" s="268"/>
      <c r="C422" s="327"/>
      <c r="D422" s="327"/>
      <c r="F422" s="327"/>
      <c r="G422" s="327"/>
      <c r="H422" s="327"/>
    </row>
    <row r="423" spans="1:8" s="328" customFormat="1" x14ac:dyDescent="0.25">
      <c r="A423" s="268"/>
      <c r="C423" s="327"/>
      <c r="D423" s="327"/>
      <c r="F423" s="327"/>
      <c r="G423" s="327"/>
      <c r="H423" s="327"/>
    </row>
    <row r="424" spans="1:8" s="328" customFormat="1" x14ac:dyDescent="0.25">
      <c r="A424" s="268"/>
      <c r="C424" s="327"/>
      <c r="D424" s="327"/>
      <c r="F424" s="327"/>
      <c r="G424" s="327"/>
      <c r="H424" s="327"/>
    </row>
    <row r="425" spans="1:8" s="328" customFormat="1" x14ac:dyDescent="0.25">
      <c r="A425" s="268"/>
      <c r="C425" s="327"/>
      <c r="D425" s="327"/>
      <c r="F425" s="327"/>
      <c r="G425" s="327"/>
      <c r="H425" s="327"/>
    </row>
    <row r="426" spans="1:8" s="328" customFormat="1" x14ac:dyDescent="0.25">
      <c r="A426" s="268"/>
      <c r="C426" s="327"/>
      <c r="D426" s="327"/>
      <c r="F426" s="327"/>
      <c r="G426" s="327"/>
      <c r="H426" s="327"/>
    </row>
    <row r="427" spans="1:8" s="328" customFormat="1" x14ac:dyDescent="0.25">
      <c r="A427" s="268"/>
      <c r="C427" s="327"/>
      <c r="D427" s="327"/>
      <c r="F427" s="327"/>
      <c r="G427" s="327"/>
      <c r="H427" s="327"/>
    </row>
    <row r="428" spans="1:8" s="328" customFormat="1" x14ac:dyDescent="0.25">
      <c r="A428" s="268"/>
      <c r="C428" s="327"/>
      <c r="D428" s="327"/>
      <c r="F428" s="327"/>
      <c r="G428" s="327"/>
      <c r="H428" s="327"/>
    </row>
    <row r="429" spans="1:8" s="328" customFormat="1" x14ac:dyDescent="0.25">
      <c r="A429" s="268"/>
      <c r="C429" s="327"/>
      <c r="D429" s="327"/>
      <c r="F429" s="327"/>
      <c r="G429" s="327"/>
      <c r="H429" s="327"/>
    </row>
    <row r="430" spans="1:8" s="328" customFormat="1" x14ac:dyDescent="0.25">
      <c r="A430" s="268"/>
      <c r="C430" s="327"/>
      <c r="D430" s="327"/>
      <c r="F430" s="327"/>
      <c r="G430" s="327"/>
      <c r="H430" s="327"/>
    </row>
    <row r="431" spans="1:8" s="328" customFormat="1" x14ac:dyDescent="0.25">
      <c r="A431" s="268"/>
      <c r="C431" s="327"/>
      <c r="D431" s="327"/>
      <c r="F431" s="327"/>
      <c r="G431" s="327"/>
      <c r="H431" s="327"/>
    </row>
    <row r="432" spans="1:8" s="328" customFormat="1" x14ac:dyDescent="0.25">
      <c r="A432" s="268"/>
      <c r="C432" s="327"/>
      <c r="D432" s="327"/>
      <c r="F432" s="327"/>
      <c r="G432" s="327"/>
      <c r="H432" s="327"/>
    </row>
    <row r="433" spans="1:8" s="328" customFormat="1" x14ac:dyDescent="0.25">
      <c r="A433" s="268"/>
      <c r="C433" s="327"/>
      <c r="D433" s="327"/>
      <c r="F433" s="327"/>
      <c r="G433" s="327"/>
      <c r="H433" s="327"/>
    </row>
    <row r="434" spans="1:8" s="328" customFormat="1" x14ac:dyDescent="0.25">
      <c r="A434" s="268"/>
      <c r="C434" s="327"/>
      <c r="D434" s="327"/>
      <c r="F434" s="327"/>
      <c r="G434" s="327"/>
      <c r="H434" s="327"/>
    </row>
    <row r="435" spans="1:8" s="328" customFormat="1" x14ac:dyDescent="0.25">
      <c r="A435" s="268"/>
      <c r="C435" s="327"/>
      <c r="D435" s="327"/>
      <c r="F435" s="327"/>
      <c r="G435" s="327"/>
      <c r="H435" s="327"/>
    </row>
    <row r="436" spans="1:8" s="328" customFormat="1" x14ac:dyDescent="0.25">
      <c r="A436" s="268"/>
      <c r="C436" s="327"/>
      <c r="D436" s="327"/>
      <c r="F436" s="327"/>
      <c r="G436" s="327"/>
      <c r="H436" s="327"/>
    </row>
    <row r="437" spans="1:8" s="328" customFormat="1" x14ac:dyDescent="0.25">
      <c r="A437" s="268"/>
      <c r="C437" s="327"/>
      <c r="D437" s="327"/>
      <c r="F437" s="327"/>
      <c r="G437" s="327"/>
      <c r="H437" s="327"/>
    </row>
    <row r="438" spans="1:8" s="328" customFormat="1" x14ac:dyDescent="0.25">
      <c r="A438" s="268"/>
      <c r="C438" s="327"/>
      <c r="D438" s="327"/>
      <c r="F438" s="327"/>
      <c r="G438" s="327"/>
      <c r="H438" s="327"/>
    </row>
    <row r="439" spans="1:8" s="328" customFormat="1" x14ac:dyDescent="0.25">
      <c r="A439" s="268"/>
      <c r="C439" s="327"/>
      <c r="D439" s="327"/>
      <c r="F439" s="327"/>
      <c r="G439" s="327"/>
      <c r="H439" s="327"/>
    </row>
    <row r="440" spans="1:8" s="328" customFormat="1" x14ac:dyDescent="0.25">
      <c r="A440" s="268"/>
      <c r="C440" s="327"/>
      <c r="D440" s="327"/>
      <c r="F440" s="327"/>
      <c r="G440" s="327"/>
      <c r="H440" s="327"/>
    </row>
    <row r="441" spans="1:8" s="328" customFormat="1" x14ac:dyDescent="0.25">
      <c r="A441" s="268"/>
      <c r="C441" s="327"/>
      <c r="D441" s="327"/>
      <c r="F441" s="327"/>
      <c r="G441" s="327"/>
      <c r="H441" s="327"/>
    </row>
    <row r="442" spans="1:8" s="328" customFormat="1" x14ac:dyDescent="0.25">
      <c r="A442" s="268"/>
      <c r="C442" s="327"/>
      <c r="D442" s="327"/>
      <c r="F442" s="327"/>
      <c r="G442" s="327"/>
      <c r="H442" s="327"/>
    </row>
    <row r="443" spans="1:8" s="328" customFormat="1" x14ac:dyDescent="0.25">
      <c r="A443" s="268"/>
      <c r="C443" s="327"/>
      <c r="D443" s="327"/>
      <c r="F443" s="327"/>
      <c r="G443" s="327"/>
      <c r="H443" s="327"/>
    </row>
    <row r="444" spans="1:8" s="328" customFormat="1" x14ac:dyDescent="0.25">
      <c r="A444" s="268"/>
      <c r="C444" s="327"/>
      <c r="D444" s="327"/>
      <c r="F444" s="327"/>
      <c r="G444" s="327"/>
      <c r="H444" s="327"/>
    </row>
    <row r="445" spans="1:8" s="328" customFormat="1" x14ac:dyDescent="0.25">
      <c r="A445" s="268"/>
      <c r="C445" s="327"/>
      <c r="D445" s="327"/>
      <c r="F445" s="327"/>
      <c r="G445" s="327"/>
      <c r="H445" s="327"/>
    </row>
    <row r="446" spans="1:8" s="328" customFormat="1" x14ac:dyDescent="0.25">
      <c r="A446" s="268"/>
      <c r="C446" s="327"/>
      <c r="D446" s="327"/>
      <c r="F446" s="327"/>
      <c r="G446" s="327"/>
      <c r="H446" s="327"/>
    </row>
    <row r="447" spans="1:8" s="328" customFormat="1" x14ac:dyDescent="0.25">
      <c r="A447" s="268"/>
      <c r="C447" s="327"/>
      <c r="D447" s="327"/>
      <c r="F447" s="327"/>
      <c r="G447" s="327"/>
      <c r="H447" s="327"/>
    </row>
    <row r="448" spans="1:8" s="328" customFormat="1" x14ac:dyDescent="0.25">
      <c r="A448" s="268"/>
      <c r="C448" s="327"/>
      <c r="D448" s="327"/>
      <c r="F448" s="327"/>
      <c r="G448" s="327"/>
      <c r="H448" s="327"/>
    </row>
    <row r="449" spans="1:8" s="328" customFormat="1" x14ac:dyDescent="0.25">
      <c r="A449" s="268"/>
      <c r="C449" s="327"/>
      <c r="D449" s="327"/>
      <c r="F449" s="327"/>
      <c r="G449" s="327"/>
      <c r="H449" s="327"/>
    </row>
    <row r="450" spans="1:8" s="328" customFormat="1" x14ac:dyDescent="0.25">
      <c r="A450" s="268"/>
      <c r="C450" s="327"/>
      <c r="D450" s="327"/>
      <c r="F450" s="327"/>
      <c r="G450" s="327"/>
      <c r="H450" s="327"/>
    </row>
    <row r="451" spans="1:8" s="328" customFormat="1" x14ac:dyDescent="0.25">
      <c r="A451" s="268"/>
      <c r="C451" s="327"/>
      <c r="D451" s="327"/>
      <c r="F451" s="327"/>
      <c r="G451" s="327"/>
      <c r="H451" s="327"/>
    </row>
    <row r="452" spans="1:8" s="328" customFormat="1" x14ac:dyDescent="0.25">
      <c r="A452" s="268"/>
      <c r="C452" s="327"/>
      <c r="D452" s="327"/>
      <c r="F452" s="327"/>
      <c r="G452" s="327"/>
      <c r="H452" s="327"/>
    </row>
    <row r="453" spans="1:8" s="328" customFormat="1" x14ac:dyDescent="0.25">
      <c r="A453" s="268"/>
      <c r="C453" s="327"/>
      <c r="D453" s="327"/>
      <c r="F453" s="327"/>
      <c r="G453" s="327"/>
      <c r="H453" s="327"/>
    </row>
    <row r="454" spans="1:8" s="328" customFormat="1" x14ac:dyDescent="0.25">
      <c r="A454" s="268"/>
      <c r="C454" s="327"/>
      <c r="D454" s="327"/>
      <c r="F454" s="327"/>
      <c r="G454" s="327"/>
      <c r="H454" s="327"/>
    </row>
    <row r="455" spans="1:8" s="328" customFormat="1" x14ac:dyDescent="0.25">
      <c r="A455" s="268"/>
      <c r="C455" s="327"/>
      <c r="D455" s="327"/>
      <c r="F455" s="327"/>
      <c r="G455" s="327"/>
      <c r="H455" s="327"/>
    </row>
    <row r="456" spans="1:8" s="328" customFormat="1" x14ac:dyDescent="0.25">
      <c r="A456" s="268"/>
      <c r="C456" s="327"/>
      <c r="D456" s="327"/>
      <c r="F456" s="327"/>
      <c r="G456" s="327"/>
      <c r="H456" s="327"/>
    </row>
    <row r="457" spans="1:8" s="328" customFormat="1" x14ac:dyDescent="0.25">
      <c r="A457" s="268"/>
      <c r="C457" s="327"/>
      <c r="D457" s="327"/>
      <c r="F457" s="327"/>
      <c r="G457" s="327"/>
      <c r="H457" s="327"/>
    </row>
    <row r="458" spans="1:8" s="328" customFormat="1" x14ac:dyDescent="0.25">
      <c r="A458" s="268"/>
      <c r="C458" s="327"/>
      <c r="D458" s="327"/>
      <c r="F458" s="327"/>
      <c r="G458" s="327"/>
      <c r="H458" s="327"/>
    </row>
    <row r="459" spans="1:8" s="328" customFormat="1" x14ac:dyDescent="0.25">
      <c r="A459" s="268"/>
      <c r="C459" s="327"/>
      <c r="D459" s="327"/>
      <c r="F459" s="327"/>
      <c r="G459" s="327"/>
      <c r="H459" s="327"/>
    </row>
    <row r="460" spans="1:8" s="328" customFormat="1" x14ac:dyDescent="0.25">
      <c r="A460" s="268"/>
      <c r="C460" s="327"/>
      <c r="D460" s="327"/>
      <c r="F460" s="327"/>
      <c r="G460" s="327"/>
      <c r="H460" s="327"/>
    </row>
    <row r="461" spans="1:8" s="328" customFormat="1" x14ac:dyDescent="0.25">
      <c r="A461" s="268"/>
      <c r="C461" s="327"/>
      <c r="D461" s="327"/>
      <c r="F461" s="327"/>
      <c r="G461" s="327"/>
      <c r="H461" s="327"/>
    </row>
    <row r="462" spans="1:8" s="328" customFormat="1" x14ac:dyDescent="0.25">
      <c r="A462" s="268"/>
      <c r="C462" s="327"/>
      <c r="D462" s="327"/>
      <c r="F462" s="327"/>
      <c r="G462" s="327"/>
      <c r="H462" s="327"/>
    </row>
    <row r="463" spans="1:8" s="328" customFormat="1" x14ac:dyDescent="0.25">
      <c r="A463" s="268"/>
      <c r="C463" s="327"/>
      <c r="D463" s="327"/>
      <c r="F463" s="327"/>
      <c r="G463" s="327"/>
      <c r="H463" s="327"/>
    </row>
    <row r="464" spans="1:8" s="328" customFormat="1" x14ac:dyDescent="0.25">
      <c r="A464" s="268"/>
      <c r="C464" s="327"/>
      <c r="D464" s="327"/>
      <c r="F464" s="327"/>
      <c r="G464" s="327"/>
      <c r="H464" s="327"/>
    </row>
    <row r="465" spans="1:8" s="328" customFormat="1" x14ac:dyDescent="0.25">
      <c r="A465" s="268"/>
      <c r="C465" s="327"/>
      <c r="D465" s="327"/>
      <c r="F465" s="327"/>
      <c r="G465" s="327"/>
      <c r="H465" s="327"/>
    </row>
    <row r="466" spans="1:8" s="328" customFormat="1" x14ac:dyDescent="0.25">
      <c r="A466" s="268"/>
      <c r="C466" s="327"/>
      <c r="D466" s="327"/>
      <c r="F466" s="327"/>
      <c r="G466" s="327"/>
      <c r="H466" s="327"/>
    </row>
    <row r="467" spans="1:8" s="328" customFormat="1" x14ac:dyDescent="0.25">
      <c r="A467" s="268"/>
      <c r="C467" s="327"/>
      <c r="D467" s="327"/>
      <c r="F467" s="327"/>
      <c r="G467" s="327"/>
      <c r="H467" s="327"/>
    </row>
    <row r="468" spans="1:8" s="328" customFormat="1" x14ac:dyDescent="0.25">
      <c r="A468" s="268"/>
      <c r="C468" s="327"/>
      <c r="D468" s="327"/>
      <c r="F468" s="327"/>
      <c r="G468" s="327"/>
      <c r="H468" s="327"/>
    </row>
    <row r="469" spans="1:8" s="328" customFormat="1" x14ac:dyDescent="0.25">
      <c r="A469" s="268"/>
      <c r="C469" s="327"/>
      <c r="D469" s="327"/>
      <c r="F469" s="327"/>
      <c r="G469" s="327"/>
      <c r="H469" s="327"/>
    </row>
    <row r="470" spans="1:8" s="328" customFormat="1" x14ac:dyDescent="0.25">
      <c r="A470" s="268"/>
      <c r="C470" s="327"/>
      <c r="D470" s="327"/>
      <c r="F470" s="327"/>
      <c r="G470" s="327"/>
      <c r="H470" s="327"/>
    </row>
    <row r="471" spans="1:8" s="328" customFormat="1" x14ac:dyDescent="0.25">
      <c r="A471" s="268"/>
      <c r="C471" s="327"/>
      <c r="D471" s="327"/>
      <c r="F471" s="327"/>
      <c r="G471" s="327"/>
      <c r="H471" s="327"/>
    </row>
    <row r="472" spans="1:8" s="328" customFormat="1" x14ac:dyDescent="0.25">
      <c r="A472" s="268"/>
      <c r="C472" s="327"/>
      <c r="D472" s="327"/>
      <c r="F472" s="327"/>
      <c r="G472" s="327"/>
      <c r="H472" s="327"/>
    </row>
    <row r="473" spans="1:8" s="328" customFormat="1" x14ac:dyDescent="0.25">
      <c r="A473" s="268"/>
      <c r="C473" s="327"/>
      <c r="D473" s="327"/>
      <c r="F473" s="327"/>
      <c r="G473" s="327"/>
      <c r="H473" s="327"/>
    </row>
    <row r="474" spans="1:8" s="328" customFormat="1" x14ac:dyDescent="0.25">
      <c r="A474" s="268"/>
      <c r="C474" s="327"/>
      <c r="D474" s="327"/>
      <c r="F474" s="327"/>
      <c r="G474" s="327"/>
      <c r="H474" s="327"/>
    </row>
    <row r="475" spans="1:8" s="328" customFormat="1" x14ac:dyDescent="0.25">
      <c r="A475" s="268"/>
      <c r="C475" s="327"/>
      <c r="D475" s="327"/>
      <c r="F475" s="327"/>
      <c r="G475" s="327"/>
      <c r="H475" s="327"/>
    </row>
    <row r="476" spans="1:8" s="328" customFormat="1" x14ac:dyDescent="0.25">
      <c r="A476" s="268"/>
      <c r="C476" s="327"/>
      <c r="D476" s="327"/>
      <c r="F476" s="327"/>
      <c r="G476" s="327"/>
      <c r="H476" s="327"/>
    </row>
    <row r="477" spans="1:8" s="328" customFormat="1" x14ac:dyDescent="0.25">
      <c r="A477" s="268"/>
      <c r="C477" s="327"/>
      <c r="D477" s="327"/>
      <c r="F477" s="327"/>
      <c r="G477" s="327"/>
      <c r="H477" s="327"/>
    </row>
    <row r="478" spans="1:8" s="328" customFormat="1" x14ac:dyDescent="0.25">
      <c r="A478" s="268"/>
      <c r="C478" s="327"/>
      <c r="D478" s="327"/>
      <c r="F478" s="327"/>
      <c r="G478" s="327"/>
      <c r="H478" s="327"/>
    </row>
    <row r="479" spans="1:8" s="328" customFormat="1" x14ac:dyDescent="0.25">
      <c r="A479" s="268"/>
      <c r="C479" s="327"/>
      <c r="D479" s="327"/>
      <c r="F479" s="327"/>
      <c r="G479" s="327"/>
      <c r="H479" s="327"/>
    </row>
    <row r="480" spans="1:8" s="328" customFormat="1" x14ac:dyDescent="0.25">
      <c r="A480" s="268"/>
      <c r="C480" s="327"/>
      <c r="D480" s="327"/>
      <c r="F480" s="327"/>
      <c r="G480" s="327"/>
      <c r="H480" s="327"/>
    </row>
    <row r="481" spans="1:8" s="328" customFormat="1" x14ac:dyDescent="0.25">
      <c r="A481" s="268"/>
      <c r="C481" s="327"/>
      <c r="D481" s="327"/>
      <c r="F481" s="327"/>
      <c r="G481" s="327"/>
      <c r="H481" s="327"/>
    </row>
    <row r="482" spans="1:8" s="328" customFormat="1" x14ac:dyDescent="0.25">
      <c r="A482" s="268"/>
      <c r="C482" s="327"/>
      <c r="D482" s="327"/>
      <c r="F482" s="327"/>
      <c r="G482" s="327"/>
      <c r="H482" s="327"/>
    </row>
    <row r="483" spans="1:8" s="328" customFormat="1" x14ac:dyDescent="0.25">
      <c r="A483" s="268"/>
      <c r="C483" s="327"/>
      <c r="D483" s="327"/>
      <c r="F483" s="327"/>
      <c r="G483" s="327"/>
      <c r="H483" s="327"/>
    </row>
    <row r="484" spans="1:8" s="328" customFormat="1" x14ac:dyDescent="0.25">
      <c r="A484" s="268"/>
      <c r="C484" s="327"/>
      <c r="D484" s="327"/>
      <c r="F484" s="327"/>
      <c r="G484" s="327"/>
      <c r="H484" s="327"/>
    </row>
    <row r="485" spans="1:8" s="328" customFormat="1" x14ac:dyDescent="0.25">
      <c r="A485" s="268"/>
      <c r="C485" s="327"/>
      <c r="D485" s="327"/>
      <c r="F485" s="327"/>
      <c r="G485" s="327"/>
      <c r="H485" s="327"/>
    </row>
    <row r="486" spans="1:8" s="328" customFormat="1" x14ac:dyDescent="0.25">
      <c r="A486" s="268"/>
      <c r="C486" s="327"/>
      <c r="D486" s="327"/>
      <c r="F486" s="327"/>
      <c r="G486" s="327"/>
      <c r="H486" s="327"/>
    </row>
    <row r="487" spans="1:8" s="328" customFormat="1" x14ac:dyDescent="0.25">
      <c r="A487" s="268"/>
      <c r="C487" s="327"/>
      <c r="D487" s="327"/>
      <c r="F487" s="327"/>
      <c r="G487" s="327"/>
      <c r="H487" s="327"/>
    </row>
    <row r="488" spans="1:8" s="328" customFormat="1" x14ac:dyDescent="0.25">
      <c r="A488" s="268"/>
      <c r="C488" s="327"/>
      <c r="D488" s="327"/>
      <c r="F488" s="327"/>
      <c r="G488" s="327"/>
      <c r="H488" s="327"/>
    </row>
    <row r="489" spans="1:8" s="328" customFormat="1" x14ac:dyDescent="0.25">
      <c r="A489" s="268"/>
      <c r="C489" s="327"/>
      <c r="D489" s="327"/>
      <c r="F489" s="327"/>
      <c r="G489" s="327"/>
      <c r="H489" s="327"/>
    </row>
    <row r="490" spans="1:8" s="328" customFormat="1" x14ac:dyDescent="0.25">
      <c r="A490" s="268"/>
      <c r="C490" s="327"/>
      <c r="D490" s="327"/>
      <c r="F490" s="327"/>
      <c r="G490" s="327"/>
      <c r="H490" s="327"/>
    </row>
    <row r="491" spans="1:8" s="328" customFormat="1" x14ac:dyDescent="0.25">
      <c r="A491" s="268"/>
      <c r="C491" s="327"/>
      <c r="D491" s="327"/>
      <c r="F491" s="327"/>
      <c r="G491" s="327"/>
      <c r="H491" s="327"/>
    </row>
    <row r="492" spans="1:8" s="328" customFormat="1" x14ac:dyDescent="0.25">
      <c r="A492" s="268"/>
      <c r="C492" s="327"/>
      <c r="D492" s="327"/>
      <c r="F492" s="327"/>
      <c r="G492" s="327"/>
      <c r="H492" s="327"/>
    </row>
    <row r="493" spans="1:8" s="328" customFormat="1" x14ac:dyDescent="0.25">
      <c r="A493" s="268"/>
      <c r="C493" s="327"/>
      <c r="D493" s="327"/>
      <c r="F493" s="327"/>
      <c r="G493" s="327"/>
      <c r="H493" s="327"/>
    </row>
    <row r="494" spans="1:8" s="328" customFormat="1" x14ac:dyDescent="0.25">
      <c r="A494" s="268"/>
      <c r="C494" s="327"/>
      <c r="D494" s="327"/>
      <c r="F494" s="327"/>
      <c r="G494" s="327"/>
      <c r="H494" s="327"/>
    </row>
    <row r="495" spans="1:8" s="328" customFormat="1" x14ac:dyDescent="0.25">
      <c r="A495" s="268"/>
      <c r="C495" s="327"/>
      <c r="D495" s="327"/>
      <c r="F495" s="327"/>
      <c r="G495" s="327"/>
      <c r="H495" s="327"/>
    </row>
    <row r="496" spans="1:8" s="328" customFormat="1" x14ac:dyDescent="0.25">
      <c r="A496" s="268"/>
      <c r="C496" s="327"/>
      <c r="D496" s="327"/>
      <c r="F496" s="327"/>
      <c r="G496" s="327"/>
      <c r="H496" s="327"/>
    </row>
    <row r="497" spans="1:8" s="328" customFormat="1" x14ac:dyDescent="0.25">
      <c r="A497" s="268"/>
      <c r="C497" s="327"/>
      <c r="D497" s="327"/>
      <c r="F497" s="327"/>
      <c r="G497" s="327"/>
      <c r="H497" s="327"/>
    </row>
    <row r="498" spans="1:8" s="328" customFormat="1" x14ac:dyDescent="0.25">
      <c r="A498" s="268"/>
      <c r="C498" s="327"/>
      <c r="D498" s="327"/>
      <c r="F498" s="327"/>
      <c r="G498" s="327"/>
      <c r="H498" s="327"/>
    </row>
    <row r="499" spans="1:8" s="328" customFormat="1" x14ac:dyDescent="0.25">
      <c r="A499" s="268"/>
      <c r="C499" s="327"/>
      <c r="D499" s="327"/>
      <c r="F499" s="327"/>
      <c r="G499" s="327"/>
      <c r="H499" s="327"/>
    </row>
    <row r="500" spans="1:8" s="328" customFormat="1" x14ac:dyDescent="0.25">
      <c r="A500" s="268"/>
      <c r="C500" s="327"/>
      <c r="D500" s="327"/>
      <c r="F500" s="327"/>
      <c r="G500" s="327"/>
      <c r="H500" s="327"/>
    </row>
    <row r="501" spans="1:8" s="328" customFormat="1" x14ac:dyDescent="0.25">
      <c r="A501" s="268"/>
      <c r="C501" s="327"/>
      <c r="D501" s="327"/>
      <c r="F501" s="327"/>
      <c r="G501" s="327"/>
      <c r="H501" s="327"/>
    </row>
    <row r="502" spans="1:8" s="328" customFormat="1" x14ac:dyDescent="0.25">
      <c r="A502" s="268"/>
      <c r="C502" s="327"/>
      <c r="D502" s="327"/>
      <c r="F502" s="327"/>
      <c r="G502" s="327"/>
      <c r="H502" s="327"/>
    </row>
    <row r="503" spans="1:8" s="328" customFormat="1" x14ac:dyDescent="0.25">
      <c r="A503" s="268"/>
      <c r="C503" s="327"/>
      <c r="D503" s="327"/>
      <c r="F503" s="327"/>
      <c r="G503" s="327"/>
      <c r="H503" s="327"/>
    </row>
    <row r="504" spans="1:8" s="328" customFormat="1" x14ac:dyDescent="0.25">
      <c r="A504" s="268"/>
      <c r="C504" s="327"/>
      <c r="D504" s="327"/>
      <c r="F504" s="327"/>
      <c r="G504" s="327"/>
      <c r="H504" s="327"/>
    </row>
    <row r="505" spans="1:8" s="328" customFormat="1" x14ac:dyDescent="0.25">
      <c r="A505" s="268"/>
      <c r="C505" s="327"/>
      <c r="D505" s="327"/>
      <c r="F505" s="327"/>
      <c r="G505" s="327"/>
      <c r="H505" s="327"/>
    </row>
    <row r="506" spans="1:8" s="328" customFormat="1" x14ac:dyDescent="0.25">
      <c r="A506" s="268"/>
      <c r="C506" s="327"/>
      <c r="D506" s="327"/>
      <c r="F506" s="327"/>
      <c r="G506" s="327"/>
      <c r="H506" s="327"/>
    </row>
    <row r="507" spans="1:8" s="328" customFormat="1" x14ac:dyDescent="0.25">
      <c r="A507" s="268"/>
      <c r="C507" s="327"/>
      <c r="D507" s="327"/>
      <c r="F507" s="327"/>
      <c r="G507" s="327"/>
      <c r="H507" s="327"/>
    </row>
    <row r="508" spans="1:8" s="328" customFormat="1" x14ac:dyDescent="0.25">
      <c r="A508" s="268"/>
      <c r="C508" s="327"/>
      <c r="D508" s="327"/>
      <c r="F508" s="327"/>
      <c r="G508" s="327"/>
      <c r="H508" s="327"/>
    </row>
    <row r="509" spans="1:8" s="328" customFormat="1" x14ac:dyDescent="0.25">
      <c r="A509" s="268"/>
      <c r="C509" s="327"/>
      <c r="D509" s="327"/>
      <c r="F509" s="327"/>
      <c r="G509" s="327"/>
      <c r="H509" s="327"/>
    </row>
    <row r="510" spans="1:8" s="328" customFormat="1" x14ac:dyDescent="0.25">
      <c r="A510" s="268"/>
      <c r="C510" s="327"/>
      <c r="D510" s="327"/>
      <c r="F510" s="327"/>
      <c r="G510" s="327"/>
      <c r="H510" s="327"/>
    </row>
    <row r="511" spans="1:8" s="328" customFormat="1" x14ac:dyDescent="0.25">
      <c r="A511" s="268"/>
      <c r="C511" s="327"/>
      <c r="D511" s="327"/>
      <c r="F511" s="327"/>
      <c r="G511" s="327"/>
      <c r="H511" s="327"/>
    </row>
    <row r="512" spans="1:8" s="328" customFormat="1" x14ac:dyDescent="0.25">
      <c r="A512" s="268"/>
      <c r="C512" s="327"/>
      <c r="D512" s="327"/>
      <c r="F512" s="327"/>
      <c r="G512" s="327"/>
      <c r="H512" s="327"/>
    </row>
    <row r="513" spans="1:8" s="328" customFormat="1" x14ac:dyDescent="0.25">
      <c r="A513" s="268"/>
      <c r="C513" s="327"/>
      <c r="D513" s="327"/>
      <c r="F513" s="327"/>
      <c r="G513" s="327"/>
      <c r="H513" s="327"/>
    </row>
    <row r="514" spans="1:8" s="328" customFormat="1" x14ac:dyDescent="0.25">
      <c r="A514" s="268"/>
      <c r="C514" s="327"/>
      <c r="D514" s="327"/>
      <c r="F514" s="327"/>
      <c r="G514" s="327"/>
      <c r="H514" s="327"/>
    </row>
    <row r="515" spans="1:8" s="328" customFormat="1" x14ac:dyDescent="0.25">
      <c r="A515" s="268"/>
      <c r="C515" s="327"/>
      <c r="D515" s="327"/>
      <c r="F515" s="327"/>
      <c r="G515" s="327"/>
      <c r="H515" s="327"/>
    </row>
    <row r="516" spans="1:8" s="328" customFormat="1" x14ac:dyDescent="0.25">
      <c r="A516" s="268"/>
      <c r="C516" s="327"/>
      <c r="D516" s="327"/>
      <c r="F516" s="327"/>
      <c r="G516" s="327"/>
      <c r="H516" s="327"/>
    </row>
    <row r="517" spans="1:8" s="328" customFormat="1" x14ac:dyDescent="0.25">
      <c r="A517" s="268"/>
      <c r="C517" s="327"/>
      <c r="D517" s="327"/>
      <c r="F517" s="327"/>
      <c r="G517" s="327"/>
      <c r="H517" s="327"/>
    </row>
    <row r="518" spans="1:8" s="328" customFormat="1" x14ac:dyDescent="0.25">
      <c r="A518" s="268"/>
      <c r="C518" s="327"/>
      <c r="D518" s="327"/>
      <c r="F518" s="327"/>
      <c r="G518" s="327"/>
      <c r="H518" s="327"/>
    </row>
    <row r="519" spans="1:8" s="328" customFormat="1" x14ac:dyDescent="0.25">
      <c r="A519" s="268"/>
      <c r="C519" s="327"/>
      <c r="D519" s="327"/>
      <c r="F519" s="327"/>
      <c r="G519" s="327"/>
      <c r="H519" s="327"/>
    </row>
    <row r="520" spans="1:8" s="328" customFormat="1" x14ac:dyDescent="0.25">
      <c r="A520" s="268"/>
      <c r="C520" s="327"/>
      <c r="D520" s="327"/>
      <c r="F520" s="327"/>
      <c r="G520" s="327"/>
      <c r="H520" s="327"/>
    </row>
    <row r="521" spans="1:8" s="328" customFormat="1" x14ac:dyDescent="0.25">
      <c r="A521" s="268"/>
      <c r="C521" s="327"/>
      <c r="D521" s="327"/>
      <c r="F521" s="327"/>
      <c r="G521" s="327"/>
      <c r="H521" s="327"/>
    </row>
    <row r="522" spans="1:8" s="328" customFormat="1" x14ac:dyDescent="0.25">
      <c r="A522" s="268"/>
      <c r="C522" s="327"/>
      <c r="D522" s="327"/>
      <c r="F522" s="327"/>
      <c r="G522" s="327"/>
      <c r="H522" s="327"/>
    </row>
    <row r="523" spans="1:8" s="328" customFormat="1" x14ac:dyDescent="0.25">
      <c r="A523" s="268"/>
      <c r="C523" s="327"/>
      <c r="D523" s="327"/>
      <c r="F523" s="327"/>
      <c r="G523" s="327"/>
      <c r="H523" s="327"/>
    </row>
    <row r="524" spans="1:8" s="328" customFormat="1" x14ac:dyDescent="0.25">
      <c r="A524" s="268"/>
      <c r="C524" s="327"/>
      <c r="D524" s="327"/>
      <c r="F524" s="327"/>
      <c r="G524" s="327"/>
      <c r="H524" s="327"/>
    </row>
    <row r="525" spans="1:8" s="328" customFormat="1" x14ac:dyDescent="0.25">
      <c r="A525" s="268"/>
      <c r="C525" s="327"/>
      <c r="D525" s="327"/>
      <c r="F525" s="327"/>
      <c r="G525" s="327"/>
      <c r="H525" s="327"/>
    </row>
    <row r="526" spans="1:8" s="328" customFormat="1" x14ac:dyDescent="0.25">
      <c r="A526" s="268"/>
      <c r="C526" s="327"/>
      <c r="D526" s="327"/>
      <c r="F526" s="327"/>
      <c r="G526" s="327"/>
      <c r="H526" s="327"/>
    </row>
    <row r="527" spans="1:8" s="328" customFormat="1" x14ac:dyDescent="0.25">
      <c r="A527" s="268"/>
      <c r="C527" s="327"/>
      <c r="D527" s="327"/>
      <c r="F527" s="327"/>
      <c r="G527" s="327"/>
      <c r="H527" s="327"/>
    </row>
    <row r="528" spans="1:8" s="328" customFormat="1" x14ac:dyDescent="0.25">
      <c r="A528" s="268"/>
      <c r="C528" s="327"/>
      <c r="D528" s="327"/>
      <c r="F528" s="327"/>
      <c r="G528" s="327"/>
      <c r="H528" s="327"/>
    </row>
    <row r="529" spans="1:8" s="328" customFormat="1" x14ac:dyDescent="0.25">
      <c r="A529" s="268"/>
      <c r="C529" s="327"/>
      <c r="D529" s="327"/>
      <c r="F529" s="327"/>
      <c r="G529" s="327"/>
      <c r="H529" s="327"/>
    </row>
    <row r="530" spans="1:8" s="328" customFormat="1" x14ac:dyDescent="0.25">
      <c r="A530" s="268"/>
      <c r="C530" s="327"/>
      <c r="D530" s="327"/>
      <c r="F530" s="327"/>
      <c r="G530" s="327"/>
      <c r="H530" s="327"/>
    </row>
    <row r="531" spans="1:8" s="328" customFormat="1" x14ac:dyDescent="0.25">
      <c r="A531" s="268"/>
      <c r="C531" s="327"/>
      <c r="D531" s="327"/>
      <c r="F531" s="327"/>
      <c r="G531" s="327"/>
      <c r="H531" s="327"/>
    </row>
    <row r="532" spans="1:8" s="328" customFormat="1" x14ac:dyDescent="0.25">
      <c r="A532" s="268"/>
      <c r="C532" s="327"/>
      <c r="D532" s="327"/>
      <c r="F532" s="327"/>
      <c r="G532" s="327"/>
      <c r="H532" s="327"/>
    </row>
    <row r="533" spans="1:8" s="328" customFormat="1" x14ac:dyDescent="0.25">
      <c r="A533" s="268"/>
      <c r="C533" s="327"/>
      <c r="D533" s="327"/>
      <c r="F533" s="327"/>
      <c r="G533" s="327"/>
      <c r="H533" s="327"/>
    </row>
    <row r="534" spans="1:8" s="328" customFormat="1" x14ac:dyDescent="0.25">
      <c r="A534" s="268"/>
      <c r="C534" s="327"/>
      <c r="D534" s="327"/>
      <c r="F534" s="327"/>
      <c r="G534" s="327"/>
      <c r="H534" s="327"/>
    </row>
    <row r="535" spans="1:8" s="328" customFormat="1" x14ac:dyDescent="0.25">
      <c r="A535" s="268"/>
      <c r="C535" s="327"/>
      <c r="D535" s="327"/>
      <c r="F535" s="327"/>
      <c r="G535" s="327"/>
      <c r="H535" s="327"/>
    </row>
    <row r="536" spans="1:8" s="328" customFormat="1" x14ac:dyDescent="0.25">
      <c r="A536" s="268"/>
      <c r="C536" s="327"/>
      <c r="D536" s="327"/>
      <c r="F536" s="327"/>
      <c r="G536" s="327"/>
      <c r="H536" s="327"/>
    </row>
    <row r="537" spans="1:8" s="328" customFormat="1" x14ac:dyDescent="0.25">
      <c r="A537" s="268"/>
      <c r="C537" s="327"/>
      <c r="D537" s="327"/>
      <c r="F537" s="327"/>
      <c r="G537" s="327"/>
      <c r="H537" s="327"/>
    </row>
    <row r="538" spans="1:8" s="328" customFormat="1" x14ac:dyDescent="0.25">
      <c r="A538" s="268"/>
      <c r="C538" s="327"/>
      <c r="D538" s="327"/>
      <c r="F538" s="327"/>
      <c r="G538" s="327"/>
      <c r="H538" s="327"/>
    </row>
    <row r="539" spans="1:8" s="328" customFormat="1" x14ac:dyDescent="0.25">
      <c r="A539" s="268"/>
      <c r="C539" s="327"/>
      <c r="D539" s="327"/>
      <c r="F539" s="327"/>
      <c r="G539" s="327"/>
      <c r="H539" s="327"/>
    </row>
    <row r="540" spans="1:8" s="328" customFormat="1" x14ac:dyDescent="0.25">
      <c r="A540" s="268"/>
      <c r="C540" s="327"/>
      <c r="D540" s="327"/>
      <c r="F540" s="327"/>
      <c r="G540" s="327"/>
      <c r="H540" s="327"/>
    </row>
    <row r="541" spans="1:8" s="328" customFormat="1" x14ac:dyDescent="0.25">
      <c r="A541" s="268"/>
      <c r="C541" s="327"/>
      <c r="D541" s="327"/>
      <c r="F541" s="327"/>
      <c r="G541" s="327"/>
      <c r="H541" s="327"/>
    </row>
    <row r="542" spans="1:8" s="328" customFormat="1" x14ac:dyDescent="0.25">
      <c r="A542" s="268"/>
      <c r="C542" s="327"/>
      <c r="D542" s="327"/>
      <c r="F542" s="327"/>
      <c r="G542" s="327"/>
      <c r="H542" s="327"/>
    </row>
    <row r="543" spans="1:8" s="328" customFormat="1" x14ac:dyDescent="0.25">
      <c r="A543" s="268"/>
      <c r="C543" s="327"/>
      <c r="D543" s="327"/>
      <c r="F543" s="327"/>
      <c r="G543" s="327"/>
      <c r="H543" s="327"/>
    </row>
    <row r="544" spans="1:8" s="328" customFormat="1" x14ac:dyDescent="0.25">
      <c r="A544" s="268"/>
      <c r="C544" s="327"/>
      <c r="D544" s="327"/>
      <c r="F544" s="327"/>
      <c r="G544" s="327"/>
      <c r="H544" s="327"/>
    </row>
    <row r="545" spans="1:8" s="328" customFormat="1" x14ac:dyDescent="0.25">
      <c r="A545" s="268"/>
      <c r="C545" s="327"/>
      <c r="D545" s="327"/>
      <c r="F545" s="327"/>
      <c r="G545" s="327"/>
      <c r="H545" s="327"/>
    </row>
    <row r="546" spans="1:8" s="328" customFormat="1" x14ac:dyDescent="0.25">
      <c r="A546" s="268"/>
      <c r="C546" s="327"/>
      <c r="D546" s="327"/>
      <c r="F546" s="327"/>
      <c r="G546" s="327"/>
      <c r="H546" s="327"/>
    </row>
    <row r="547" spans="1:8" s="328" customFormat="1" x14ac:dyDescent="0.25">
      <c r="A547" s="268"/>
      <c r="C547" s="327"/>
      <c r="D547" s="327"/>
      <c r="F547" s="327"/>
      <c r="G547" s="327"/>
      <c r="H547" s="327"/>
    </row>
    <row r="548" spans="1:8" s="328" customFormat="1" x14ac:dyDescent="0.25">
      <c r="A548" s="268"/>
      <c r="C548" s="327"/>
      <c r="D548" s="327"/>
      <c r="F548" s="327"/>
      <c r="G548" s="327"/>
      <c r="H548" s="327"/>
    </row>
    <row r="549" spans="1:8" s="328" customFormat="1" x14ac:dyDescent="0.25">
      <c r="A549" s="268"/>
      <c r="C549" s="327"/>
      <c r="D549" s="327"/>
      <c r="F549" s="327"/>
      <c r="G549" s="327"/>
      <c r="H549" s="327"/>
    </row>
    <row r="550" spans="1:8" s="328" customFormat="1" x14ac:dyDescent="0.25">
      <c r="A550" s="268"/>
      <c r="C550" s="327"/>
      <c r="D550" s="327"/>
      <c r="F550" s="327"/>
      <c r="G550" s="327"/>
      <c r="H550" s="327"/>
    </row>
    <row r="551" spans="1:8" s="328" customFormat="1" x14ac:dyDescent="0.25">
      <c r="A551" s="268"/>
      <c r="C551" s="327"/>
      <c r="D551" s="327"/>
      <c r="F551" s="327"/>
      <c r="G551" s="327"/>
      <c r="H551" s="327"/>
    </row>
    <row r="552" spans="1:8" s="328" customFormat="1" x14ac:dyDescent="0.25">
      <c r="A552" s="268"/>
      <c r="C552" s="327"/>
      <c r="D552" s="327"/>
      <c r="F552" s="327"/>
      <c r="G552" s="327"/>
      <c r="H552" s="327"/>
    </row>
    <row r="553" spans="1:8" s="328" customFormat="1" x14ac:dyDescent="0.25">
      <c r="A553" s="268"/>
      <c r="C553" s="327"/>
      <c r="D553" s="327"/>
      <c r="F553" s="327"/>
      <c r="G553" s="327"/>
      <c r="H553" s="327"/>
    </row>
    <row r="554" spans="1:8" s="328" customFormat="1" x14ac:dyDescent="0.25">
      <c r="A554" s="268"/>
      <c r="C554" s="327"/>
      <c r="D554" s="327"/>
      <c r="F554" s="327"/>
      <c r="G554" s="327"/>
      <c r="H554" s="327"/>
    </row>
    <row r="555" spans="1:8" s="328" customFormat="1" x14ac:dyDescent="0.25">
      <c r="A555" s="268"/>
      <c r="C555" s="327"/>
      <c r="D555" s="327"/>
      <c r="F555" s="327"/>
      <c r="G555" s="327"/>
      <c r="H555" s="327"/>
    </row>
    <row r="556" spans="1:8" s="328" customFormat="1" x14ac:dyDescent="0.25">
      <c r="A556" s="268"/>
      <c r="C556" s="327"/>
      <c r="D556" s="327"/>
      <c r="F556" s="327"/>
      <c r="G556" s="327"/>
      <c r="H556" s="327"/>
    </row>
    <row r="557" spans="1:8" s="328" customFormat="1" x14ac:dyDescent="0.25">
      <c r="A557" s="268"/>
      <c r="C557" s="327"/>
      <c r="D557" s="327"/>
      <c r="F557" s="327"/>
      <c r="G557" s="327"/>
      <c r="H557" s="327"/>
    </row>
    <row r="558" spans="1:8" s="328" customFormat="1" x14ac:dyDescent="0.25">
      <c r="A558" s="268"/>
      <c r="C558" s="327"/>
      <c r="D558" s="327"/>
      <c r="F558" s="327"/>
      <c r="G558" s="327"/>
      <c r="H558" s="327"/>
    </row>
    <row r="559" spans="1:8" s="328" customFormat="1" x14ac:dyDescent="0.25">
      <c r="A559" s="268"/>
      <c r="C559" s="327"/>
      <c r="D559" s="327"/>
      <c r="F559" s="327"/>
      <c r="G559" s="327"/>
      <c r="H559" s="327"/>
    </row>
    <row r="560" spans="1:8" s="328" customFormat="1" x14ac:dyDescent="0.25">
      <c r="A560" s="268"/>
      <c r="C560" s="327"/>
      <c r="D560" s="327"/>
      <c r="F560" s="327"/>
      <c r="G560" s="327"/>
      <c r="H560" s="327"/>
    </row>
    <row r="561" spans="1:8" s="328" customFormat="1" x14ac:dyDescent="0.25">
      <c r="A561" s="268"/>
      <c r="C561" s="327"/>
      <c r="D561" s="327"/>
      <c r="F561" s="327"/>
      <c r="G561" s="327"/>
      <c r="H561" s="327"/>
    </row>
    <row r="562" spans="1:8" s="328" customFormat="1" x14ac:dyDescent="0.25">
      <c r="A562" s="268"/>
      <c r="C562" s="327"/>
      <c r="D562" s="327"/>
      <c r="F562" s="327"/>
      <c r="G562" s="327"/>
      <c r="H562" s="327"/>
    </row>
    <row r="563" spans="1:8" s="328" customFormat="1" x14ac:dyDescent="0.25">
      <c r="A563" s="268"/>
      <c r="C563" s="327"/>
      <c r="D563" s="327"/>
      <c r="F563" s="327"/>
      <c r="G563" s="327"/>
      <c r="H563" s="327"/>
    </row>
    <row r="564" spans="1:8" s="328" customFormat="1" x14ac:dyDescent="0.25">
      <c r="A564" s="268"/>
      <c r="C564" s="327"/>
      <c r="D564" s="327"/>
      <c r="F564" s="327"/>
      <c r="G564" s="327"/>
      <c r="H564" s="327"/>
    </row>
    <row r="565" spans="1:8" s="328" customFormat="1" x14ac:dyDescent="0.25">
      <c r="A565" s="268"/>
      <c r="C565" s="327"/>
      <c r="D565" s="327"/>
      <c r="F565" s="327"/>
      <c r="G565" s="327"/>
      <c r="H565" s="327"/>
    </row>
    <row r="566" spans="1:8" s="328" customFormat="1" x14ac:dyDescent="0.25">
      <c r="A566" s="268"/>
      <c r="C566" s="327"/>
      <c r="D566" s="327"/>
      <c r="F566" s="327"/>
      <c r="G566" s="327"/>
      <c r="H566" s="327"/>
    </row>
    <row r="567" spans="1:8" s="328" customFormat="1" x14ac:dyDescent="0.25">
      <c r="A567" s="268"/>
      <c r="C567" s="327"/>
      <c r="D567" s="327"/>
      <c r="F567" s="327"/>
      <c r="G567" s="327"/>
      <c r="H567" s="327"/>
    </row>
    <row r="568" spans="1:8" s="328" customFormat="1" x14ac:dyDescent="0.25">
      <c r="A568" s="268"/>
      <c r="C568" s="327"/>
      <c r="D568" s="327"/>
      <c r="F568" s="327"/>
      <c r="G568" s="327"/>
      <c r="H568" s="327"/>
    </row>
    <row r="569" spans="1:8" s="328" customFormat="1" x14ac:dyDescent="0.25">
      <c r="A569" s="268"/>
      <c r="C569" s="327"/>
      <c r="D569" s="327"/>
      <c r="F569" s="327"/>
      <c r="G569" s="327"/>
      <c r="H569" s="327"/>
    </row>
    <row r="570" spans="1:8" s="328" customFormat="1" x14ac:dyDescent="0.25">
      <c r="A570" s="268"/>
      <c r="C570" s="327"/>
      <c r="D570" s="327"/>
      <c r="F570" s="327"/>
      <c r="G570" s="327"/>
      <c r="H570" s="327"/>
    </row>
    <row r="571" spans="1:8" s="328" customFormat="1" x14ac:dyDescent="0.25">
      <c r="A571" s="268"/>
      <c r="C571" s="327"/>
      <c r="D571" s="327"/>
      <c r="F571" s="327"/>
      <c r="G571" s="327"/>
      <c r="H571" s="327"/>
    </row>
    <row r="572" spans="1:8" s="328" customFormat="1" x14ac:dyDescent="0.25">
      <c r="A572" s="268"/>
      <c r="C572" s="327"/>
      <c r="D572" s="327"/>
      <c r="F572" s="327"/>
      <c r="G572" s="327"/>
      <c r="H572" s="327"/>
    </row>
    <row r="573" spans="1:8" s="328" customFormat="1" x14ac:dyDescent="0.25">
      <c r="A573" s="268"/>
      <c r="C573" s="327"/>
      <c r="D573" s="327"/>
      <c r="F573" s="327"/>
      <c r="G573" s="327"/>
      <c r="H573" s="327"/>
    </row>
    <row r="574" spans="1:8" s="328" customFormat="1" x14ac:dyDescent="0.25">
      <c r="A574" s="268"/>
      <c r="C574" s="327"/>
      <c r="D574" s="327"/>
      <c r="F574" s="327"/>
      <c r="G574" s="327"/>
      <c r="H574" s="327"/>
    </row>
    <row r="575" spans="1:8" s="328" customFormat="1" x14ac:dyDescent="0.25">
      <c r="A575" s="268"/>
      <c r="C575" s="327"/>
      <c r="D575" s="327"/>
      <c r="F575" s="327"/>
      <c r="G575" s="327"/>
      <c r="H575" s="327"/>
    </row>
    <row r="576" spans="1:8" s="328" customFormat="1" x14ac:dyDescent="0.25">
      <c r="A576" s="268"/>
      <c r="C576" s="327"/>
      <c r="D576" s="327"/>
      <c r="F576" s="327"/>
      <c r="G576" s="327"/>
      <c r="H576" s="327"/>
    </row>
    <row r="577" spans="1:8" s="328" customFormat="1" x14ac:dyDescent="0.25">
      <c r="A577" s="268"/>
      <c r="C577" s="327"/>
      <c r="D577" s="327"/>
      <c r="F577" s="327"/>
      <c r="G577" s="327"/>
      <c r="H577" s="327"/>
    </row>
    <row r="578" spans="1:8" s="328" customFormat="1" x14ac:dyDescent="0.25">
      <c r="A578" s="268"/>
      <c r="C578" s="327"/>
      <c r="D578" s="327"/>
      <c r="F578" s="327"/>
      <c r="G578" s="327"/>
      <c r="H578" s="327"/>
    </row>
    <row r="579" spans="1:8" s="328" customFormat="1" x14ac:dyDescent="0.25">
      <c r="A579" s="268"/>
      <c r="C579" s="327"/>
      <c r="D579" s="327"/>
      <c r="F579" s="327"/>
      <c r="G579" s="327"/>
      <c r="H579" s="327"/>
    </row>
    <row r="580" spans="1:8" s="328" customFormat="1" x14ac:dyDescent="0.25">
      <c r="A580" s="268"/>
      <c r="C580" s="327"/>
      <c r="D580" s="327"/>
      <c r="F580" s="327"/>
      <c r="G580" s="327"/>
      <c r="H580" s="327"/>
    </row>
    <row r="581" spans="1:8" s="328" customFormat="1" x14ac:dyDescent="0.25">
      <c r="A581" s="268"/>
      <c r="C581" s="327"/>
      <c r="D581" s="327"/>
      <c r="F581" s="327"/>
      <c r="G581" s="327"/>
      <c r="H581" s="327"/>
    </row>
    <row r="582" spans="1:8" s="328" customFormat="1" x14ac:dyDescent="0.25">
      <c r="A582" s="268"/>
      <c r="C582" s="327"/>
      <c r="D582" s="327"/>
      <c r="F582" s="327"/>
      <c r="G582" s="327"/>
      <c r="H582" s="327"/>
    </row>
    <row r="583" spans="1:8" s="328" customFormat="1" x14ac:dyDescent="0.25">
      <c r="A583" s="268"/>
      <c r="C583" s="327"/>
      <c r="D583" s="327"/>
      <c r="F583" s="327"/>
      <c r="G583" s="327"/>
      <c r="H583" s="327"/>
    </row>
    <row r="584" spans="1:8" s="328" customFormat="1" x14ac:dyDescent="0.25">
      <c r="A584" s="268"/>
      <c r="C584" s="327"/>
      <c r="D584" s="327"/>
      <c r="F584" s="327"/>
      <c r="G584" s="327"/>
      <c r="H584" s="327"/>
    </row>
    <row r="585" spans="1:8" s="328" customFormat="1" x14ac:dyDescent="0.25">
      <c r="A585" s="268"/>
      <c r="C585" s="327"/>
      <c r="D585" s="327"/>
      <c r="F585" s="327"/>
      <c r="G585" s="327"/>
      <c r="H585" s="327"/>
    </row>
    <row r="586" spans="1:8" s="328" customFormat="1" x14ac:dyDescent="0.25">
      <c r="A586" s="268"/>
      <c r="C586" s="327"/>
      <c r="D586" s="327"/>
      <c r="F586" s="327"/>
      <c r="G586" s="327"/>
      <c r="H586" s="327"/>
    </row>
    <row r="587" spans="1:8" s="328" customFormat="1" x14ac:dyDescent="0.25">
      <c r="A587" s="268"/>
      <c r="C587" s="327"/>
      <c r="D587" s="327"/>
      <c r="F587" s="327"/>
      <c r="G587" s="327"/>
      <c r="H587" s="327"/>
    </row>
    <row r="588" spans="1:8" s="328" customFormat="1" x14ac:dyDescent="0.25">
      <c r="A588" s="268"/>
      <c r="C588" s="327"/>
      <c r="D588" s="327"/>
      <c r="F588" s="327"/>
      <c r="G588" s="327"/>
      <c r="H588" s="327"/>
    </row>
    <row r="589" spans="1:8" s="328" customFormat="1" x14ac:dyDescent="0.25">
      <c r="A589" s="268"/>
      <c r="C589" s="327"/>
      <c r="D589" s="327"/>
      <c r="F589" s="327"/>
      <c r="G589" s="327"/>
      <c r="H589" s="327"/>
    </row>
    <row r="590" spans="1:8" s="328" customFormat="1" x14ac:dyDescent="0.25">
      <c r="A590" s="268"/>
      <c r="C590" s="327"/>
      <c r="D590" s="327"/>
      <c r="F590" s="327"/>
      <c r="G590" s="327"/>
      <c r="H590" s="327"/>
    </row>
    <row r="591" spans="1:8" s="328" customFormat="1" x14ac:dyDescent="0.25">
      <c r="A591" s="268"/>
      <c r="C591" s="327"/>
      <c r="D591" s="327"/>
      <c r="F591" s="327"/>
      <c r="G591" s="327"/>
      <c r="H591" s="327"/>
    </row>
    <row r="592" spans="1:8" s="328" customFormat="1" x14ac:dyDescent="0.25">
      <c r="A592" s="268"/>
      <c r="C592" s="327"/>
      <c r="D592" s="327"/>
      <c r="F592" s="327"/>
      <c r="G592" s="327"/>
      <c r="H592" s="327"/>
    </row>
    <row r="593" spans="1:8" s="328" customFormat="1" x14ac:dyDescent="0.25">
      <c r="A593" s="268"/>
      <c r="C593" s="327"/>
      <c r="D593" s="327"/>
      <c r="F593" s="327"/>
      <c r="G593" s="327"/>
      <c r="H593" s="327"/>
    </row>
    <row r="594" spans="1:8" s="328" customFormat="1" x14ac:dyDescent="0.25">
      <c r="A594" s="268"/>
      <c r="C594" s="327"/>
      <c r="D594" s="327"/>
      <c r="F594" s="327"/>
      <c r="G594" s="327"/>
      <c r="H594" s="327"/>
    </row>
    <row r="595" spans="1:8" s="328" customFormat="1" x14ac:dyDescent="0.25">
      <c r="A595" s="268"/>
      <c r="C595" s="327"/>
      <c r="D595" s="327"/>
      <c r="F595" s="327"/>
      <c r="G595" s="327"/>
      <c r="H595" s="327"/>
    </row>
    <row r="596" spans="1:8" s="328" customFormat="1" x14ac:dyDescent="0.25">
      <c r="A596" s="268"/>
      <c r="C596" s="327"/>
      <c r="D596" s="327"/>
      <c r="F596" s="327"/>
      <c r="G596" s="327"/>
      <c r="H596" s="327"/>
    </row>
    <row r="597" spans="1:8" s="328" customFormat="1" x14ac:dyDescent="0.25">
      <c r="A597" s="268"/>
      <c r="C597" s="327"/>
      <c r="D597" s="327"/>
      <c r="F597" s="327"/>
      <c r="G597" s="327"/>
      <c r="H597" s="327"/>
    </row>
    <row r="598" spans="1:8" s="328" customFormat="1" x14ac:dyDescent="0.25">
      <c r="A598" s="268"/>
      <c r="C598" s="327"/>
      <c r="D598" s="327"/>
      <c r="F598" s="327"/>
      <c r="G598" s="327"/>
      <c r="H598" s="327"/>
    </row>
    <row r="599" spans="1:8" s="328" customFormat="1" x14ac:dyDescent="0.25">
      <c r="A599" s="268"/>
      <c r="C599" s="327"/>
      <c r="D599" s="327"/>
      <c r="F599" s="327"/>
      <c r="G599" s="327"/>
      <c r="H599" s="327"/>
    </row>
    <row r="600" spans="1:8" s="328" customFormat="1" x14ac:dyDescent="0.25">
      <c r="A600" s="268"/>
      <c r="C600" s="327"/>
      <c r="D600" s="327"/>
      <c r="F600" s="327"/>
      <c r="G600" s="327"/>
      <c r="H600" s="327"/>
    </row>
    <row r="601" spans="1:8" s="328" customFormat="1" x14ac:dyDescent="0.25">
      <c r="A601" s="268"/>
      <c r="C601" s="327"/>
      <c r="D601" s="327"/>
      <c r="F601" s="327"/>
      <c r="G601" s="327"/>
      <c r="H601" s="327"/>
    </row>
    <row r="602" spans="1:8" s="328" customFormat="1" x14ac:dyDescent="0.25">
      <c r="A602" s="268"/>
      <c r="C602" s="327"/>
      <c r="D602" s="327"/>
      <c r="F602" s="327"/>
      <c r="G602" s="327"/>
      <c r="H602" s="327"/>
    </row>
    <row r="603" spans="1:8" s="328" customFormat="1" x14ac:dyDescent="0.25">
      <c r="A603" s="268"/>
      <c r="C603" s="327"/>
      <c r="D603" s="327"/>
      <c r="F603" s="327"/>
      <c r="G603" s="327"/>
      <c r="H603" s="327"/>
    </row>
    <row r="604" spans="1:8" s="328" customFormat="1" x14ac:dyDescent="0.25">
      <c r="A604" s="268"/>
      <c r="C604" s="327"/>
      <c r="D604" s="327"/>
      <c r="F604" s="327"/>
      <c r="G604" s="327"/>
      <c r="H604" s="327"/>
    </row>
    <row r="605" spans="1:8" s="328" customFormat="1" x14ac:dyDescent="0.25">
      <c r="A605" s="268"/>
      <c r="C605" s="327"/>
      <c r="D605" s="327"/>
      <c r="F605" s="327"/>
      <c r="G605" s="327"/>
      <c r="H605" s="327"/>
    </row>
    <row r="606" spans="1:8" s="328" customFormat="1" x14ac:dyDescent="0.25">
      <c r="A606" s="268"/>
      <c r="C606" s="327"/>
      <c r="D606" s="327"/>
      <c r="F606" s="327"/>
      <c r="G606" s="327"/>
      <c r="H606" s="327"/>
    </row>
    <row r="607" spans="1:8" s="328" customFormat="1" x14ac:dyDescent="0.25">
      <c r="A607" s="268"/>
      <c r="C607" s="327"/>
      <c r="D607" s="327"/>
      <c r="F607" s="327"/>
      <c r="G607" s="327"/>
      <c r="H607" s="327"/>
    </row>
    <row r="608" spans="1:8" s="328" customFormat="1" x14ac:dyDescent="0.25">
      <c r="A608" s="268"/>
      <c r="C608" s="327"/>
      <c r="D608" s="327"/>
      <c r="F608" s="327"/>
      <c r="G608" s="327"/>
      <c r="H608" s="327"/>
    </row>
    <row r="609" spans="1:8" s="328" customFormat="1" x14ac:dyDescent="0.25">
      <c r="A609" s="268"/>
      <c r="C609" s="327"/>
      <c r="D609" s="327"/>
      <c r="F609" s="327"/>
      <c r="G609" s="327"/>
      <c r="H609" s="327"/>
    </row>
    <row r="610" spans="1:8" s="328" customFormat="1" x14ac:dyDescent="0.25">
      <c r="A610" s="268"/>
      <c r="C610" s="327"/>
      <c r="D610" s="327"/>
      <c r="F610" s="327"/>
      <c r="G610" s="327"/>
      <c r="H610" s="327"/>
    </row>
    <row r="611" spans="1:8" s="328" customFormat="1" x14ac:dyDescent="0.25">
      <c r="A611" s="268"/>
      <c r="C611" s="327"/>
      <c r="D611" s="327"/>
      <c r="F611" s="327"/>
      <c r="G611" s="327"/>
      <c r="H611" s="327"/>
    </row>
    <row r="612" spans="1:8" s="328" customFormat="1" x14ac:dyDescent="0.25">
      <c r="A612" s="268"/>
      <c r="C612" s="327"/>
      <c r="D612" s="327"/>
      <c r="F612" s="327"/>
      <c r="G612" s="327"/>
      <c r="H612" s="327"/>
    </row>
    <row r="613" spans="1:8" s="328" customFormat="1" x14ac:dyDescent="0.25">
      <c r="A613" s="268"/>
      <c r="C613" s="327"/>
      <c r="D613" s="327"/>
      <c r="F613" s="327"/>
      <c r="G613" s="327"/>
      <c r="H613" s="327"/>
    </row>
    <row r="614" spans="1:8" s="328" customFormat="1" x14ac:dyDescent="0.25">
      <c r="A614" s="268"/>
      <c r="C614" s="327"/>
      <c r="D614" s="327"/>
      <c r="F614" s="327"/>
      <c r="G614" s="327"/>
      <c r="H614" s="327"/>
    </row>
    <row r="615" spans="1:8" s="328" customFormat="1" x14ac:dyDescent="0.25">
      <c r="A615" s="268"/>
      <c r="C615" s="327"/>
      <c r="D615" s="327"/>
      <c r="F615" s="327"/>
      <c r="G615" s="327"/>
      <c r="H615" s="327"/>
    </row>
    <row r="616" spans="1:8" s="328" customFormat="1" x14ac:dyDescent="0.25">
      <c r="A616" s="268"/>
      <c r="C616" s="327"/>
      <c r="D616" s="327"/>
      <c r="F616" s="327"/>
      <c r="G616" s="327"/>
      <c r="H616" s="327"/>
    </row>
    <row r="617" spans="1:8" s="328" customFormat="1" x14ac:dyDescent="0.25">
      <c r="A617" s="268"/>
      <c r="C617" s="327"/>
      <c r="D617" s="327"/>
      <c r="F617" s="327"/>
      <c r="G617" s="327"/>
      <c r="H617" s="327"/>
    </row>
    <row r="618" spans="1:8" s="328" customFormat="1" x14ac:dyDescent="0.25">
      <c r="A618" s="268"/>
      <c r="C618" s="327"/>
      <c r="D618" s="327"/>
      <c r="F618" s="327"/>
      <c r="G618" s="327"/>
      <c r="H618" s="327"/>
    </row>
    <row r="619" spans="1:8" s="328" customFormat="1" x14ac:dyDescent="0.25">
      <c r="A619" s="268"/>
      <c r="C619" s="327"/>
      <c r="D619" s="327"/>
      <c r="F619" s="327"/>
      <c r="G619" s="327"/>
      <c r="H619" s="327"/>
    </row>
    <row r="620" spans="1:8" s="328" customFormat="1" x14ac:dyDescent="0.25">
      <c r="A620" s="268"/>
      <c r="C620" s="327"/>
      <c r="D620" s="327"/>
      <c r="F620" s="327"/>
      <c r="G620" s="327"/>
      <c r="H620" s="327"/>
    </row>
    <row r="621" spans="1:8" s="328" customFormat="1" x14ac:dyDescent="0.25">
      <c r="A621" s="268"/>
      <c r="C621" s="327"/>
      <c r="D621" s="327"/>
      <c r="F621" s="327"/>
      <c r="G621" s="327"/>
      <c r="H621" s="327"/>
    </row>
    <row r="622" spans="1:8" s="328" customFormat="1" x14ac:dyDescent="0.25">
      <c r="A622" s="268"/>
      <c r="C622" s="327"/>
      <c r="D622" s="327"/>
      <c r="F622" s="327"/>
      <c r="G622" s="327"/>
      <c r="H622" s="327"/>
    </row>
    <row r="623" spans="1:8" s="328" customFormat="1" x14ac:dyDescent="0.25">
      <c r="A623" s="268"/>
      <c r="C623" s="327"/>
      <c r="D623" s="327"/>
      <c r="F623" s="327"/>
      <c r="G623" s="327"/>
      <c r="H623" s="327"/>
    </row>
    <row r="624" spans="1:8" s="328" customFormat="1" x14ac:dyDescent="0.25">
      <c r="A624" s="268"/>
      <c r="C624" s="327"/>
      <c r="D624" s="327"/>
      <c r="F624" s="327"/>
      <c r="G624" s="327"/>
      <c r="H624" s="327"/>
    </row>
    <row r="625" spans="1:8" s="328" customFormat="1" x14ac:dyDescent="0.25">
      <c r="A625" s="268"/>
      <c r="C625" s="327"/>
      <c r="D625" s="327"/>
      <c r="F625" s="327"/>
      <c r="G625" s="327"/>
      <c r="H625" s="327"/>
    </row>
    <row r="626" spans="1:8" s="328" customFormat="1" x14ac:dyDescent="0.25">
      <c r="A626" s="268"/>
      <c r="C626" s="327"/>
      <c r="D626" s="327"/>
      <c r="F626" s="327"/>
      <c r="G626" s="327"/>
      <c r="H626" s="327"/>
    </row>
    <row r="627" spans="1:8" s="328" customFormat="1" x14ac:dyDescent="0.25">
      <c r="A627" s="268"/>
      <c r="C627" s="327"/>
      <c r="D627" s="327"/>
      <c r="F627" s="327"/>
      <c r="G627" s="327"/>
      <c r="H627" s="327"/>
    </row>
    <row r="628" spans="1:8" s="328" customFormat="1" x14ac:dyDescent="0.25">
      <c r="A628" s="268"/>
      <c r="C628" s="327"/>
      <c r="D628" s="327"/>
      <c r="F628" s="327"/>
      <c r="G628" s="327"/>
      <c r="H628" s="327"/>
    </row>
    <row r="629" spans="1:8" s="328" customFormat="1" x14ac:dyDescent="0.25">
      <c r="A629" s="268"/>
      <c r="C629" s="327"/>
      <c r="D629" s="327"/>
      <c r="F629" s="327"/>
      <c r="G629" s="327"/>
      <c r="H629" s="327"/>
    </row>
    <row r="630" spans="1:8" s="328" customFormat="1" x14ac:dyDescent="0.25">
      <c r="A630" s="268"/>
      <c r="C630" s="327"/>
      <c r="D630" s="327"/>
      <c r="F630" s="327"/>
      <c r="G630" s="327"/>
      <c r="H630" s="327"/>
    </row>
    <row r="631" spans="1:8" s="328" customFormat="1" x14ac:dyDescent="0.25">
      <c r="A631" s="268"/>
      <c r="C631" s="327"/>
      <c r="D631" s="327"/>
      <c r="F631" s="327"/>
      <c r="G631" s="327"/>
      <c r="H631" s="327"/>
    </row>
    <row r="632" spans="1:8" s="328" customFormat="1" x14ac:dyDescent="0.25">
      <c r="A632" s="268"/>
      <c r="C632" s="327"/>
      <c r="D632" s="327"/>
      <c r="F632" s="327"/>
      <c r="G632" s="327"/>
      <c r="H632" s="327"/>
    </row>
    <row r="633" spans="1:8" s="328" customFormat="1" x14ac:dyDescent="0.25">
      <c r="A633" s="268"/>
      <c r="C633" s="327"/>
      <c r="D633" s="327"/>
      <c r="F633" s="327"/>
      <c r="G633" s="327"/>
      <c r="H633" s="327"/>
    </row>
    <row r="634" spans="1:8" s="328" customFormat="1" x14ac:dyDescent="0.25">
      <c r="A634" s="268"/>
      <c r="C634" s="327"/>
      <c r="D634" s="327"/>
      <c r="F634" s="327"/>
      <c r="G634" s="327"/>
      <c r="H634" s="327"/>
    </row>
    <row r="635" spans="1:8" s="328" customFormat="1" x14ac:dyDescent="0.25">
      <c r="A635" s="268"/>
      <c r="C635" s="327"/>
      <c r="D635" s="327"/>
      <c r="F635" s="327"/>
      <c r="G635" s="327"/>
      <c r="H635" s="327"/>
    </row>
    <row r="636" spans="1:8" s="328" customFormat="1" x14ac:dyDescent="0.25">
      <c r="A636" s="268"/>
      <c r="C636" s="327"/>
      <c r="D636" s="327"/>
      <c r="F636" s="327"/>
      <c r="G636" s="327"/>
      <c r="H636" s="327"/>
    </row>
    <row r="637" spans="1:8" s="328" customFormat="1" x14ac:dyDescent="0.25">
      <c r="A637" s="268"/>
      <c r="C637" s="327"/>
      <c r="D637" s="327"/>
      <c r="F637" s="327"/>
      <c r="G637" s="327"/>
      <c r="H637" s="327"/>
    </row>
    <row r="638" spans="1:8" s="328" customFormat="1" x14ac:dyDescent="0.25">
      <c r="A638" s="268"/>
      <c r="C638" s="327"/>
      <c r="D638" s="327"/>
      <c r="F638" s="327"/>
      <c r="G638" s="327"/>
      <c r="H638" s="327"/>
    </row>
    <row r="639" spans="1:8" s="328" customFormat="1" x14ac:dyDescent="0.25">
      <c r="A639" s="268"/>
      <c r="C639" s="327"/>
      <c r="D639" s="327"/>
      <c r="F639" s="327"/>
      <c r="G639" s="327"/>
      <c r="H639" s="327"/>
    </row>
    <row r="640" spans="1:8" s="328" customFormat="1" x14ac:dyDescent="0.25">
      <c r="A640" s="268"/>
      <c r="C640" s="327"/>
      <c r="D640" s="327"/>
      <c r="F640" s="327"/>
      <c r="G640" s="327"/>
      <c r="H640" s="327"/>
    </row>
    <row r="641" spans="1:8" s="328" customFormat="1" x14ac:dyDescent="0.25">
      <c r="A641" s="268"/>
      <c r="C641" s="327"/>
      <c r="D641" s="327"/>
      <c r="F641" s="327"/>
      <c r="G641" s="327"/>
      <c r="H641" s="327"/>
    </row>
    <row r="642" spans="1:8" s="328" customFormat="1" x14ac:dyDescent="0.25">
      <c r="A642" s="268"/>
      <c r="C642" s="327"/>
      <c r="D642" s="327"/>
      <c r="F642" s="327"/>
      <c r="G642" s="327"/>
      <c r="H642" s="327"/>
    </row>
    <row r="643" spans="1:8" s="328" customFormat="1" x14ac:dyDescent="0.25">
      <c r="A643" s="268"/>
      <c r="C643" s="327"/>
      <c r="D643" s="327"/>
      <c r="F643" s="327"/>
      <c r="G643" s="327"/>
      <c r="H643" s="327"/>
    </row>
    <row r="644" spans="1:8" s="328" customFormat="1" x14ac:dyDescent="0.25">
      <c r="A644" s="268"/>
      <c r="C644" s="327"/>
      <c r="D644" s="327"/>
      <c r="F644" s="327"/>
      <c r="G644" s="327"/>
      <c r="H644" s="327"/>
    </row>
    <row r="645" spans="1:8" s="328" customFormat="1" x14ac:dyDescent="0.25">
      <c r="A645" s="268"/>
      <c r="C645" s="327"/>
      <c r="D645" s="327"/>
      <c r="F645" s="327"/>
      <c r="G645" s="327"/>
      <c r="H645" s="327"/>
    </row>
    <row r="646" spans="1:8" s="328" customFormat="1" x14ac:dyDescent="0.25">
      <c r="A646" s="268"/>
      <c r="C646" s="327"/>
      <c r="D646" s="327"/>
      <c r="F646" s="327"/>
      <c r="G646" s="327"/>
      <c r="H646" s="327"/>
    </row>
    <row r="647" spans="1:8" s="328" customFormat="1" x14ac:dyDescent="0.25">
      <c r="A647" s="268"/>
      <c r="C647" s="327"/>
      <c r="D647" s="327"/>
      <c r="F647" s="327"/>
      <c r="G647" s="327"/>
      <c r="H647" s="327"/>
    </row>
    <row r="648" spans="1:8" s="328" customFormat="1" x14ac:dyDescent="0.25">
      <c r="A648" s="268"/>
      <c r="C648" s="327"/>
      <c r="D648" s="327"/>
      <c r="F648" s="327"/>
      <c r="G648" s="327"/>
      <c r="H648" s="327"/>
    </row>
    <row r="649" spans="1:8" s="328" customFormat="1" x14ac:dyDescent="0.25">
      <c r="A649" s="268"/>
      <c r="C649" s="327"/>
      <c r="D649" s="327"/>
      <c r="F649" s="327"/>
      <c r="G649" s="327"/>
      <c r="H649" s="327"/>
    </row>
    <row r="650" spans="1:8" s="328" customFormat="1" x14ac:dyDescent="0.25">
      <c r="A650" s="268"/>
      <c r="C650" s="327"/>
      <c r="D650" s="327"/>
      <c r="F650" s="327"/>
      <c r="G650" s="327"/>
      <c r="H650" s="327"/>
    </row>
    <row r="651" spans="1:8" s="328" customFormat="1" x14ac:dyDescent="0.25">
      <c r="A651" s="268"/>
      <c r="C651" s="327"/>
      <c r="D651" s="327"/>
      <c r="F651" s="327"/>
      <c r="G651" s="327"/>
      <c r="H651" s="327"/>
    </row>
    <row r="652" spans="1:8" s="328" customFormat="1" x14ac:dyDescent="0.25">
      <c r="A652" s="268"/>
      <c r="C652" s="327"/>
      <c r="D652" s="327"/>
      <c r="F652" s="327"/>
      <c r="G652" s="327"/>
      <c r="H652" s="327"/>
    </row>
    <row r="653" spans="1:8" s="328" customFormat="1" x14ac:dyDescent="0.25">
      <c r="A653" s="268"/>
      <c r="C653" s="327"/>
      <c r="D653" s="327"/>
      <c r="F653" s="327"/>
      <c r="G653" s="327"/>
      <c r="H653" s="327"/>
    </row>
    <row r="654" spans="1:8" s="328" customFormat="1" x14ac:dyDescent="0.25">
      <c r="A654" s="268"/>
      <c r="C654" s="327"/>
      <c r="D654" s="327"/>
      <c r="F654" s="327"/>
      <c r="G654" s="327"/>
      <c r="H654" s="327"/>
    </row>
    <row r="655" spans="1:8" s="328" customFormat="1" x14ac:dyDescent="0.25">
      <c r="A655" s="268"/>
      <c r="C655" s="327"/>
      <c r="D655" s="327"/>
      <c r="F655" s="327"/>
      <c r="G655" s="327"/>
      <c r="H655" s="327"/>
    </row>
    <row r="656" spans="1:8" s="328" customFormat="1" x14ac:dyDescent="0.25">
      <c r="A656" s="268"/>
      <c r="C656" s="327"/>
      <c r="D656" s="327"/>
      <c r="F656" s="327"/>
      <c r="G656" s="327"/>
      <c r="H656" s="327"/>
    </row>
    <row r="657" spans="1:8" s="328" customFormat="1" x14ac:dyDescent="0.25">
      <c r="A657" s="268"/>
      <c r="C657" s="327"/>
      <c r="D657" s="327"/>
      <c r="F657" s="327"/>
      <c r="G657" s="327"/>
      <c r="H657" s="327"/>
    </row>
    <row r="658" spans="1:8" s="328" customFormat="1" x14ac:dyDescent="0.25">
      <c r="A658" s="268"/>
      <c r="C658" s="327"/>
      <c r="D658" s="327"/>
      <c r="F658" s="327"/>
      <c r="G658" s="327"/>
      <c r="H658" s="327"/>
    </row>
    <row r="659" spans="1:8" s="328" customFormat="1" x14ac:dyDescent="0.25">
      <c r="A659" s="268"/>
      <c r="C659" s="327"/>
      <c r="D659" s="327"/>
      <c r="F659" s="327"/>
      <c r="G659" s="327"/>
      <c r="H659" s="327"/>
    </row>
    <row r="660" spans="1:8" s="328" customFormat="1" x14ac:dyDescent="0.25">
      <c r="A660" s="268"/>
      <c r="C660" s="327"/>
      <c r="D660" s="327"/>
      <c r="F660" s="327"/>
      <c r="G660" s="327"/>
      <c r="H660" s="327"/>
    </row>
    <row r="661" spans="1:8" s="328" customFormat="1" x14ac:dyDescent="0.25">
      <c r="A661" s="268"/>
      <c r="C661" s="327"/>
      <c r="D661" s="327"/>
      <c r="F661" s="327"/>
      <c r="G661" s="327"/>
      <c r="H661" s="327"/>
    </row>
    <row r="662" spans="1:8" s="328" customFormat="1" x14ac:dyDescent="0.25">
      <c r="A662" s="268"/>
      <c r="C662" s="327"/>
      <c r="D662" s="327"/>
      <c r="F662" s="327"/>
      <c r="G662" s="327"/>
      <c r="H662" s="327"/>
    </row>
    <row r="663" spans="1:8" s="328" customFormat="1" x14ac:dyDescent="0.25">
      <c r="A663" s="268"/>
      <c r="C663" s="327"/>
      <c r="D663" s="327"/>
      <c r="F663" s="327"/>
      <c r="G663" s="327"/>
      <c r="H663" s="327"/>
    </row>
    <row r="664" spans="1:8" s="328" customFormat="1" x14ac:dyDescent="0.25">
      <c r="A664" s="268"/>
      <c r="C664" s="327"/>
      <c r="D664" s="327"/>
      <c r="F664" s="327"/>
      <c r="G664" s="327"/>
      <c r="H664" s="327"/>
    </row>
    <row r="665" spans="1:8" s="328" customFormat="1" x14ac:dyDescent="0.25">
      <c r="A665" s="268"/>
      <c r="C665" s="327"/>
      <c r="D665" s="327"/>
      <c r="F665" s="327"/>
      <c r="G665" s="327"/>
      <c r="H665" s="327"/>
    </row>
    <row r="666" spans="1:8" s="328" customFormat="1" x14ac:dyDescent="0.25">
      <c r="A666" s="268"/>
      <c r="C666" s="327"/>
      <c r="D666" s="327"/>
      <c r="F666" s="327"/>
      <c r="G666" s="327"/>
      <c r="H666" s="327"/>
    </row>
    <row r="667" spans="1:8" s="328" customFormat="1" x14ac:dyDescent="0.25">
      <c r="A667" s="268"/>
      <c r="C667" s="327"/>
      <c r="D667" s="327"/>
      <c r="F667" s="327"/>
      <c r="G667" s="327"/>
      <c r="H667" s="327"/>
    </row>
    <row r="668" spans="1:8" s="328" customFormat="1" x14ac:dyDescent="0.25">
      <c r="A668" s="268"/>
      <c r="C668" s="327"/>
      <c r="D668" s="327"/>
      <c r="F668" s="327"/>
      <c r="G668" s="327"/>
      <c r="H668" s="327"/>
    </row>
    <row r="669" spans="1:8" s="328" customFormat="1" x14ac:dyDescent="0.25">
      <c r="A669" s="268"/>
      <c r="C669" s="327"/>
      <c r="D669" s="327"/>
      <c r="F669" s="327"/>
      <c r="G669" s="327"/>
      <c r="H669" s="327"/>
    </row>
    <row r="670" spans="1:8" s="328" customFormat="1" x14ac:dyDescent="0.25">
      <c r="A670" s="268"/>
      <c r="C670" s="327"/>
      <c r="D670" s="327"/>
      <c r="F670" s="327"/>
      <c r="G670" s="327"/>
      <c r="H670" s="327"/>
    </row>
    <row r="671" spans="1:8" s="328" customFormat="1" x14ac:dyDescent="0.25">
      <c r="A671" s="268"/>
      <c r="C671" s="327"/>
      <c r="D671" s="327"/>
      <c r="F671" s="327"/>
      <c r="G671" s="327"/>
      <c r="H671" s="327"/>
    </row>
    <row r="672" spans="1:8" s="328" customFormat="1" x14ac:dyDescent="0.25">
      <c r="A672" s="268"/>
      <c r="C672" s="327"/>
      <c r="D672" s="327"/>
      <c r="F672" s="327"/>
      <c r="G672" s="327"/>
      <c r="H672" s="327"/>
    </row>
    <row r="673" spans="1:8" s="328" customFormat="1" x14ac:dyDescent="0.25">
      <c r="A673" s="268"/>
      <c r="C673" s="327"/>
      <c r="D673" s="327"/>
      <c r="F673" s="327"/>
      <c r="G673" s="327"/>
      <c r="H673" s="327"/>
    </row>
    <row r="674" spans="1:8" s="328" customFormat="1" x14ac:dyDescent="0.25">
      <c r="A674" s="268"/>
      <c r="C674" s="327"/>
      <c r="D674" s="327"/>
      <c r="F674" s="327"/>
      <c r="G674" s="327"/>
      <c r="H674" s="327"/>
    </row>
    <row r="675" spans="1:8" s="328" customFormat="1" x14ac:dyDescent="0.25">
      <c r="A675" s="268"/>
      <c r="C675" s="327"/>
      <c r="D675" s="327"/>
      <c r="F675" s="327"/>
      <c r="G675" s="327"/>
      <c r="H675" s="327"/>
    </row>
    <row r="676" spans="1:8" s="328" customFormat="1" x14ac:dyDescent="0.25">
      <c r="A676" s="268"/>
      <c r="C676" s="327"/>
      <c r="D676" s="327"/>
      <c r="F676" s="327"/>
      <c r="G676" s="327"/>
      <c r="H676" s="327"/>
    </row>
    <row r="677" spans="1:8" s="328" customFormat="1" x14ac:dyDescent="0.25">
      <c r="A677" s="268"/>
      <c r="C677" s="327"/>
      <c r="D677" s="327"/>
      <c r="F677" s="327"/>
      <c r="G677" s="327"/>
      <c r="H677" s="327"/>
    </row>
    <row r="678" spans="1:8" s="328" customFormat="1" x14ac:dyDescent="0.25">
      <c r="A678" s="268"/>
      <c r="C678" s="327"/>
      <c r="D678" s="327"/>
      <c r="F678" s="327"/>
      <c r="G678" s="327"/>
      <c r="H678" s="327"/>
    </row>
    <row r="679" spans="1:8" s="328" customFormat="1" x14ac:dyDescent="0.25">
      <c r="A679" s="268"/>
      <c r="C679" s="327"/>
      <c r="D679" s="327"/>
      <c r="F679" s="327"/>
      <c r="G679" s="327"/>
      <c r="H679" s="327"/>
    </row>
    <row r="680" spans="1:8" s="328" customFormat="1" x14ac:dyDescent="0.25">
      <c r="A680" s="268"/>
      <c r="C680" s="327"/>
      <c r="D680" s="327"/>
      <c r="F680" s="327"/>
      <c r="G680" s="327"/>
      <c r="H680" s="327"/>
    </row>
    <row r="681" spans="1:8" s="328" customFormat="1" x14ac:dyDescent="0.25">
      <c r="A681" s="268"/>
      <c r="C681" s="327"/>
      <c r="D681" s="327"/>
      <c r="F681" s="327"/>
      <c r="G681" s="327"/>
      <c r="H681" s="327"/>
    </row>
    <row r="682" spans="1:8" s="328" customFormat="1" x14ac:dyDescent="0.25">
      <c r="A682" s="268"/>
      <c r="C682" s="327"/>
      <c r="D682" s="327"/>
      <c r="F682" s="327"/>
      <c r="G682" s="327"/>
      <c r="H682" s="327"/>
    </row>
    <row r="683" spans="1:8" s="328" customFormat="1" x14ac:dyDescent="0.25">
      <c r="A683" s="268"/>
      <c r="C683" s="327"/>
      <c r="D683" s="327"/>
      <c r="F683" s="327"/>
      <c r="G683" s="327"/>
      <c r="H683" s="327"/>
    </row>
    <row r="684" spans="1:8" s="328" customFormat="1" x14ac:dyDescent="0.25">
      <c r="A684" s="268"/>
      <c r="C684" s="327"/>
      <c r="D684" s="327"/>
      <c r="F684" s="327"/>
      <c r="G684" s="327"/>
      <c r="H684" s="327"/>
    </row>
    <row r="685" spans="1:8" s="328" customFormat="1" x14ac:dyDescent="0.25">
      <c r="A685" s="268"/>
      <c r="C685" s="327"/>
      <c r="D685" s="327"/>
      <c r="F685" s="327"/>
      <c r="G685" s="327"/>
      <c r="H685" s="327"/>
    </row>
    <row r="686" spans="1:8" s="328" customFormat="1" x14ac:dyDescent="0.25">
      <c r="A686" s="268"/>
      <c r="C686" s="327"/>
      <c r="D686" s="327"/>
      <c r="F686" s="327"/>
      <c r="G686" s="327"/>
      <c r="H686" s="327"/>
    </row>
    <row r="687" spans="1:8" s="328" customFormat="1" x14ac:dyDescent="0.25">
      <c r="A687" s="268"/>
      <c r="C687" s="327"/>
      <c r="D687" s="327"/>
      <c r="F687" s="327"/>
      <c r="G687" s="327"/>
      <c r="H687" s="327"/>
    </row>
    <row r="688" spans="1:8" s="328" customFormat="1" x14ac:dyDescent="0.25">
      <c r="A688" s="268"/>
      <c r="C688" s="327"/>
      <c r="D688" s="327"/>
      <c r="F688" s="327"/>
      <c r="G688" s="327"/>
      <c r="H688" s="327"/>
    </row>
    <row r="689" spans="1:8" s="328" customFormat="1" x14ac:dyDescent="0.25">
      <c r="A689" s="268"/>
      <c r="C689" s="327"/>
      <c r="D689" s="327"/>
      <c r="F689" s="327"/>
      <c r="G689" s="327"/>
      <c r="H689" s="327"/>
    </row>
    <row r="690" spans="1:8" s="328" customFormat="1" x14ac:dyDescent="0.25">
      <c r="A690" s="268"/>
      <c r="C690" s="327"/>
      <c r="D690" s="327"/>
      <c r="F690" s="327"/>
      <c r="G690" s="327"/>
      <c r="H690" s="327"/>
    </row>
    <row r="691" spans="1:8" s="328" customFormat="1" x14ac:dyDescent="0.25">
      <c r="A691" s="268"/>
      <c r="C691" s="327"/>
      <c r="D691" s="327"/>
      <c r="F691" s="327"/>
      <c r="G691" s="327"/>
      <c r="H691" s="327"/>
    </row>
    <row r="692" spans="1:8" s="328" customFormat="1" x14ac:dyDescent="0.25">
      <c r="A692" s="268"/>
      <c r="C692" s="327"/>
      <c r="D692" s="327"/>
      <c r="F692" s="327"/>
      <c r="G692" s="327"/>
      <c r="H692" s="327"/>
    </row>
    <row r="693" spans="1:8" s="328" customFormat="1" x14ac:dyDescent="0.25">
      <c r="A693" s="268"/>
      <c r="C693" s="327"/>
      <c r="D693" s="327"/>
      <c r="F693" s="327"/>
      <c r="G693" s="327"/>
      <c r="H693" s="327"/>
    </row>
    <row r="694" spans="1:8" s="328" customFormat="1" x14ac:dyDescent="0.25">
      <c r="A694" s="268"/>
      <c r="C694" s="327"/>
      <c r="D694" s="327"/>
      <c r="F694" s="327"/>
      <c r="G694" s="327"/>
      <c r="H694" s="327"/>
    </row>
    <row r="695" spans="1:8" s="328" customFormat="1" x14ac:dyDescent="0.25">
      <c r="A695" s="268"/>
      <c r="C695" s="327"/>
      <c r="D695" s="327"/>
      <c r="F695" s="327"/>
      <c r="G695" s="327"/>
      <c r="H695" s="327"/>
    </row>
    <row r="696" spans="1:8" s="328" customFormat="1" x14ac:dyDescent="0.25">
      <c r="A696" s="268"/>
      <c r="C696" s="327"/>
      <c r="D696" s="327"/>
      <c r="F696" s="327"/>
      <c r="G696" s="327"/>
      <c r="H696" s="327"/>
    </row>
    <row r="697" spans="1:8" s="328" customFormat="1" x14ac:dyDescent="0.25">
      <c r="A697" s="268"/>
      <c r="C697" s="327"/>
      <c r="D697" s="327"/>
      <c r="F697" s="327"/>
      <c r="G697" s="327"/>
      <c r="H697" s="327"/>
    </row>
    <row r="698" spans="1:8" s="328" customFormat="1" x14ac:dyDescent="0.25">
      <c r="A698" s="268"/>
      <c r="C698" s="327"/>
      <c r="D698" s="327"/>
      <c r="F698" s="327"/>
      <c r="G698" s="327"/>
      <c r="H698" s="327"/>
    </row>
    <row r="699" spans="1:8" s="328" customFormat="1" x14ac:dyDescent="0.25">
      <c r="A699" s="268"/>
      <c r="C699" s="327"/>
      <c r="D699" s="327"/>
      <c r="F699" s="327"/>
      <c r="G699" s="327"/>
      <c r="H699" s="327"/>
    </row>
    <row r="700" spans="1:8" s="328" customFormat="1" x14ac:dyDescent="0.25">
      <c r="A700" s="268"/>
      <c r="C700" s="327"/>
      <c r="D700" s="327"/>
      <c r="F700" s="327"/>
      <c r="G700" s="327"/>
      <c r="H700" s="327"/>
    </row>
    <row r="701" spans="1:8" s="328" customFormat="1" x14ac:dyDescent="0.25">
      <c r="A701" s="268"/>
      <c r="C701" s="327"/>
      <c r="D701" s="327"/>
      <c r="F701" s="327"/>
      <c r="G701" s="327"/>
      <c r="H701" s="327"/>
    </row>
    <row r="702" spans="1:8" s="328" customFormat="1" x14ac:dyDescent="0.25">
      <c r="A702" s="268"/>
      <c r="C702" s="327"/>
      <c r="D702" s="327"/>
      <c r="F702" s="327"/>
      <c r="G702" s="327"/>
      <c r="H702" s="327"/>
    </row>
    <row r="703" spans="1:8" s="328" customFormat="1" x14ac:dyDescent="0.25">
      <c r="A703" s="268"/>
      <c r="C703" s="327"/>
      <c r="D703" s="327"/>
      <c r="F703" s="327"/>
      <c r="G703" s="327"/>
      <c r="H703" s="327"/>
    </row>
    <row r="704" spans="1:8" s="328" customFormat="1" x14ac:dyDescent="0.25">
      <c r="A704" s="268"/>
      <c r="C704" s="327"/>
      <c r="D704" s="327"/>
      <c r="F704" s="327"/>
      <c r="G704" s="327"/>
      <c r="H704" s="327"/>
    </row>
    <row r="705" spans="1:8" s="328" customFormat="1" x14ac:dyDescent="0.25">
      <c r="A705" s="268"/>
      <c r="C705" s="327"/>
      <c r="D705" s="327"/>
      <c r="F705" s="327"/>
      <c r="G705" s="327"/>
      <c r="H705" s="327"/>
    </row>
    <row r="706" spans="1:8" s="328" customFormat="1" x14ac:dyDescent="0.25">
      <c r="A706" s="268"/>
      <c r="C706" s="327"/>
      <c r="D706" s="327"/>
      <c r="F706" s="327"/>
      <c r="G706" s="327"/>
      <c r="H706" s="327"/>
    </row>
    <row r="707" spans="1:8" s="328" customFormat="1" x14ac:dyDescent="0.25">
      <c r="A707" s="268"/>
      <c r="C707" s="327"/>
      <c r="D707" s="327"/>
      <c r="F707" s="327"/>
      <c r="G707" s="327"/>
      <c r="H707" s="327"/>
    </row>
    <row r="708" spans="1:8" s="328" customFormat="1" x14ac:dyDescent="0.25">
      <c r="A708" s="268"/>
      <c r="C708" s="327"/>
      <c r="D708" s="327"/>
      <c r="F708" s="327"/>
      <c r="G708" s="327"/>
      <c r="H708" s="327"/>
    </row>
    <row r="709" spans="1:8" s="328" customFormat="1" x14ac:dyDescent="0.25">
      <c r="A709" s="268"/>
      <c r="C709" s="327"/>
      <c r="D709" s="327"/>
      <c r="F709" s="327"/>
      <c r="G709" s="327"/>
      <c r="H709" s="327"/>
    </row>
    <row r="710" spans="1:8" s="328" customFormat="1" x14ac:dyDescent="0.25">
      <c r="A710" s="268"/>
      <c r="C710" s="327"/>
      <c r="D710" s="327"/>
      <c r="F710" s="327"/>
      <c r="G710" s="327"/>
      <c r="H710" s="327"/>
    </row>
    <row r="711" spans="1:8" s="328" customFormat="1" x14ac:dyDescent="0.25">
      <c r="A711" s="268"/>
      <c r="C711" s="327"/>
      <c r="D711" s="327"/>
      <c r="F711" s="327"/>
      <c r="G711" s="327"/>
      <c r="H711" s="327"/>
    </row>
    <row r="712" spans="1:8" s="328" customFormat="1" x14ac:dyDescent="0.25">
      <c r="A712" s="268"/>
      <c r="C712" s="327"/>
      <c r="D712" s="327"/>
      <c r="F712" s="327"/>
      <c r="G712" s="327"/>
      <c r="H712" s="327"/>
    </row>
    <row r="713" spans="1:8" s="328" customFormat="1" x14ac:dyDescent="0.25">
      <c r="A713" s="268"/>
      <c r="C713" s="327"/>
      <c r="D713" s="327"/>
      <c r="F713" s="327"/>
      <c r="G713" s="327"/>
      <c r="H713" s="327"/>
    </row>
    <row r="714" spans="1:8" s="328" customFormat="1" x14ac:dyDescent="0.25">
      <c r="A714" s="268"/>
      <c r="C714" s="327"/>
      <c r="D714" s="327"/>
      <c r="F714" s="327"/>
      <c r="G714" s="327"/>
      <c r="H714" s="327"/>
    </row>
    <row r="715" spans="1:8" s="328" customFormat="1" x14ac:dyDescent="0.25">
      <c r="A715" s="268"/>
      <c r="C715" s="327"/>
      <c r="D715" s="327"/>
      <c r="F715" s="327"/>
      <c r="G715" s="327"/>
      <c r="H715" s="327"/>
    </row>
    <row r="716" spans="1:8" s="328" customFormat="1" x14ac:dyDescent="0.25">
      <c r="A716" s="268"/>
      <c r="C716" s="327"/>
      <c r="D716" s="327"/>
      <c r="F716" s="327"/>
      <c r="G716" s="327"/>
      <c r="H716" s="327"/>
    </row>
    <row r="717" spans="1:8" s="328" customFormat="1" x14ac:dyDescent="0.25">
      <c r="A717" s="268"/>
      <c r="C717" s="327"/>
      <c r="D717" s="327"/>
      <c r="F717" s="327"/>
      <c r="G717" s="327"/>
      <c r="H717" s="327"/>
    </row>
    <row r="718" spans="1:8" s="328" customFormat="1" x14ac:dyDescent="0.25">
      <c r="A718" s="268"/>
      <c r="C718" s="327"/>
      <c r="D718" s="327"/>
      <c r="F718" s="327"/>
      <c r="G718" s="327"/>
      <c r="H718" s="327"/>
    </row>
    <row r="719" spans="1:8" s="328" customFormat="1" x14ac:dyDescent="0.25">
      <c r="A719" s="268"/>
      <c r="C719" s="327"/>
      <c r="D719" s="327"/>
      <c r="F719" s="327"/>
      <c r="G719" s="327"/>
      <c r="H719" s="327"/>
    </row>
    <row r="720" spans="1:8" s="328" customFormat="1" x14ac:dyDescent="0.25">
      <c r="A720" s="268"/>
      <c r="C720" s="327"/>
      <c r="D720" s="327"/>
      <c r="F720" s="327"/>
      <c r="G720" s="327"/>
      <c r="H720" s="327"/>
    </row>
    <row r="721" spans="1:8" s="328" customFormat="1" x14ac:dyDescent="0.25">
      <c r="A721" s="268"/>
      <c r="C721" s="327"/>
      <c r="D721" s="327"/>
      <c r="F721" s="327"/>
      <c r="G721" s="327"/>
      <c r="H721" s="327"/>
    </row>
    <row r="722" spans="1:8" s="328" customFormat="1" x14ac:dyDescent="0.25">
      <c r="A722" s="268"/>
      <c r="C722" s="327"/>
      <c r="D722" s="327"/>
      <c r="F722" s="327"/>
      <c r="G722" s="327"/>
      <c r="H722" s="327"/>
    </row>
    <row r="723" spans="1:8" s="328" customFormat="1" x14ac:dyDescent="0.25">
      <c r="A723" s="268"/>
      <c r="C723" s="327"/>
      <c r="D723" s="327"/>
      <c r="F723" s="327"/>
      <c r="G723" s="327"/>
      <c r="H723" s="327"/>
    </row>
    <row r="724" spans="1:8" s="328" customFormat="1" x14ac:dyDescent="0.25">
      <c r="A724" s="268"/>
      <c r="C724" s="327"/>
      <c r="D724" s="327"/>
      <c r="F724" s="327"/>
      <c r="G724" s="327"/>
      <c r="H724" s="327"/>
    </row>
    <row r="725" spans="1:8" s="328" customFormat="1" x14ac:dyDescent="0.25">
      <c r="A725" s="268"/>
      <c r="C725" s="327"/>
      <c r="D725" s="327"/>
      <c r="F725" s="327"/>
      <c r="G725" s="327"/>
      <c r="H725" s="327"/>
    </row>
    <row r="726" spans="1:8" s="328" customFormat="1" x14ac:dyDescent="0.25">
      <c r="A726" s="268"/>
      <c r="C726" s="327"/>
      <c r="D726" s="327"/>
      <c r="F726" s="327"/>
      <c r="G726" s="327"/>
      <c r="H726" s="327"/>
    </row>
    <row r="727" spans="1:8" s="328" customFormat="1" x14ac:dyDescent="0.25">
      <c r="A727" s="268"/>
      <c r="C727" s="327"/>
      <c r="D727" s="327"/>
      <c r="F727" s="327"/>
      <c r="G727" s="327"/>
      <c r="H727" s="327"/>
    </row>
    <row r="728" spans="1:8" s="328" customFormat="1" x14ac:dyDescent="0.25">
      <c r="A728" s="268"/>
      <c r="C728" s="327"/>
      <c r="D728" s="327"/>
      <c r="F728" s="327"/>
      <c r="G728" s="327"/>
      <c r="H728" s="327"/>
    </row>
    <row r="729" spans="1:8" s="328" customFormat="1" x14ac:dyDescent="0.25">
      <c r="A729" s="268"/>
      <c r="C729" s="327"/>
      <c r="D729" s="327"/>
      <c r="F729" s="327"/>
      <c r="G729" s="327"/>
      <c r="H729" s="327"/>
    </row>
    <row r="730" spans="1:8" s="328" customFormat="1" x14ac:dyDescent="0.25">
      <c r="A730" s="268"/>
      <c r="C730" s="327"/>
      <c r="D730" s="327"/>
      <c r="F730" s="327"/>
      <c r="G730" s="327"/>
      <c r="H730" s="327"/>
    </row>
    <row r="731" spans="1:8" s="328" customFormat="1" x14ac:dyDescent="0.25">
      <c r="A731" s="268"/>
      <c r="C731" s="327"/>
      <c r="D731" s="327"/>
      <c r="F731" s="327"/>
      <c r="G731" s="327"/>
      <c r="H731" s="327"/>
    </row>
    <row r="732" spans="1:8" s="328" customFormat="1" x14ac:dyDescent="0.25">
      <c r="A732" s="268"/>
      <c r="C732" s="327"/>
      <c r="D732" s="327"/>
      <c r="F732" s="327"/>
      <c r="G732" s="327"/>
      <c r="H732" s="327"/>
    </row>
    <row r="733" spans="1:8" s="328" customFormat="1" x14ac:dyDescent="0.25">
      <c r="A733" s="268"/>
      <c r="C733" s="327"/>
      <c r="D733" s="327"/>
      <c r="F733" s="327"/>
      <c r="G733" s="327"/>
      <c r="H733" s="327"/>
    </row>
    <row r="734" spans="1:8" s="328" customFormat="1" x14ac:dyDescent="0.25">
      <c r="A734" s="268"/>
      <c r="C734" s="327"/>
      <c r="D734" s="327"/>
      <c r="F734" s="327"/>
      <c r="G734" s="327"/>
      <c r="H734" s="327"/>
    </row>
    <row r="735" spans="1:8" s="328" customFormat="1" x14ac:dyDescent="0.25">
      <c r="A735" s="268"/>
      <c r="C735" s="327"/>
      <c r="D735" s="327"/>
      <c r="F735" s="327"/>
      <c r="G735" s="327"/>
      <c r="H735" s="327"/>
    </row>
    <row r="736" spans="1:8" s="328" customFormat="1" x14ac:dyDescent="0.25">
      <c r="A736" s="268"/>
      <c r="C736" s="327"/>
      <c r="D736" s="327"/>
      <c r="F736" s="327"/>
      <c r="G736" s="327"/>
      <c r="H736" s="327"/>
    </row>
    <row r="737" spans="1:8" s="328" customFormat="1" x14ac:dyDescent="0.25">
      <c r="A737" s="268"/>
      <c r="C737" s="327"/>
      <c r="D737" s="327"/>
      <c r="F737" s="327"/>
      <c r="G737" s="327"/>
      <c r="H737" s="327"/>
    </row>
    <row r="738" spans="1:8" s="328" customFormat="1" x14ac:dyDescent="0.25">
      <c r="A738" s="268"/>
      <c r="C738" s="327"/>
      <c r="D738" s="327"/>
      <c r="F738" s="327"/>
      <c r="G738" s="327"/>
      <c r="H738" s="327"/>
    </row>
    <row r="739" spans="1:8" s="328" customFormat="1" x14ac:dyDescent="0.25">
      <c r="A739" s="268"/>
      <c r="C739" s="327"/>
      <c r="D739" s="327"/>
      <c r="F739" s="327"/>
      <c r="G739" s="327"/>
      <c r="H739" s="327"/>
    </row>
    <row r="740" spans="1:8" s="328" customFormat="1" x14ac:dyDescent="0.25">
      <c r="A740" s="268"/>
      <c r="C740" s="327"/>
      <c r="D740" s="327"/>
      <c r="F740" s="327"/>
      <c r="G740" s="327"/>
      <c r="H740" s="327"/>
    </row>
    <row r="741" spans="1:8" s="328" customFormat="1" x14ac:dyDescent="0.25">
      <c r="A741" s="268"/>
      <c r="C741" s="327"/>
      <c r="D741" s="327"/>
      <c r="F741" s="327"/>
      <c r="G741" s="327"/>
      <c r="H741" s="327"/>
    </row>
    <row r="742" spans="1:8" s="328" customFormat="1" x14ac:dyDescent="0.25">
      <c r="A742" s="268"/>
      <c r="C742" s="327"/>
      <c r="D742" s="327"/>
      <c r="F742" s="327"/>
      <c r="G742" s="327"/>
      <c r="H742" s="327"/>
    </row>
    <row r="743" spans="1:8" s="328" customFormat="1" x14ac:dyDescent="0.25">
      <c r="A743" s="268"/>
      <c r="C743" s="327"/>
      <c r="D743" s="327"/>
      <c r="F743" s="327"/>
      <c r="G743" s="327"/>
      <c r="H743" s="327"/>
    </row>
    <row r="744" spans="1:8" s="328" customFormat="1" x14ac:dyDescent="0.25">
      <c r="A744" s="268"/>
      <c r="C744" s="327"/>
      <c r="D744" s="327"/>
      <c r="F744" s="327"/>
      <c r="G744" s="327"/>
      <c r="H744" s="327"/>
    </row>
    <row r="745" spans="1:8" s="328" customFormat="1" x14ac:dyDescent="0.25">
      <c r="A745" s="268"/>
      <c r="C745" s="327"/>
      <c r="D745" s="327"/>
      <c r="F745" s="327"/>
      <c r="G745" s="327"/>
      <c r="H745" s="327"/>
    </row>
    <row r="746" spans="1:8" s="328" customFormat="1" x14ac:dyDescent="0.25">
      <c r="A746" s="268"/>
      <c r="C746" s="327"/>
      <c r="D746" s="327"/>
      <c r="F746" s="327"/>
      <c r="G746" s="327"/>
      <c r="H746" s="327"/>
    </row>
    <row r="747" spans="1:8" s="328" customFormat="1" x14ac:dyDescent="0.25">
      <c r="A747" s="268"/>
      <c r="C747" s="327"/>
      <c r="D747" s="327"/>
      <c r="F747" s="327"/>
      <c r="G747" s="327"/>
      <c r="H747" s="327"/>
    </row>
    <row r="748" spans="1:8" s="328" customFormat="1" x14ac:dyDescent="0.25">
      <c r="A748" s="268"/>
      <c r="C748" s="327"/>
      <c r="D748" s="327"/>
      <c r="F748" s="327"/>
      <c r="G748" s="327"/>
      <c r="H748" s="327"/>
    </row>
    <row r="749" spans="1:8" s="328" customFormat="1" x14ac:dyDescent="0.25">
      <c r="A749" s="268"/>
      <c r="C749" s="327"/>
      <c r="D749" s="327"/>
      <c r="F749" s="327"/>
      <c r="G749" s="327"/>
      <c r="H749" s="327"/>
    </row>
    <row r="750" spans="1:8" s="328" customFormat="1" x14ac:dyDescent="0.25">
      <c r="A750" s="268"/>
      <c r="C750" s="327"/>
      <c r="D750" s="327"/>
      <c r="F750" s="327"/>
      <c r="G750" s="327"/>
      <c r="H750" s="327"/>
    </row>
    <row r="751" spans="1:8" s="328" customFormat="1" x14ac:dyDescent="0.25">
      <c r="A751" s="268"/>
      <c r="C751" s="327"/>
      <c r="D751" s="327"/>
      <c r="F751" s="327"/>
      <c r="G751" s="327"/>
      <c r="H751" s="327"/>
    </row>
    <row r="752" spans="1:8" s="328" customFormat="1" x14ac:dyDescent="0.25">
      <c r="A752" s="268"/>
      <c r="C752" s="327"/>
      <c r="D752" s="327"/>
      <c r="F752" s="327"/>
      <c r="G752" s="327"/>
      <c r="H752" s="327"/>
    </row>
    <row r="753" spans="1:8" s="328" customFormat="1" x14ac:dyDescent="0.25">
      <c r="A753" s="268"/>
      <c r="C753" s="327"/>
      <c r="D753" s="327"/>
      <c r="F753" s="327"/>
      <c r="G753" s="327"/>
      <c r="H753" s="327"/>
    </row>
    <row r="754" spans="1:8" s="328" customFormat="1" x14ac:dyDescent="0.25">
      <c r="A754" s="268"/>
      <c r="C754" s="327"/>
      <c r="D754" s="327"/>
      <c r="F754" s="327"/>
      <c r="G754" s="327"/>
      <c r="H754" s="327"/>
    </row>
    <row r="755" spans="1:8" s="328" customFormat="1" x14ac:dyDescent="0.25">
      <c r="A755" s="268"/>
      <c r="C755" s="327"/>
      <c r="D755" s="327"/>
      <c r="F755" s="327"/>
      <c r="G755" s="327"/>
      <c r="H755" s="327"/>
    </row>
    <row r="756" spans="1:8" s="328" customFormat="1" x14ac:dyDescent="0.25">
      <c r="A756" s="268"/>
      <c r="C756" s="327"/>
      <c r="D756" s="327"/>
      <c r="F756" s="327"/>
      <c r="G756" s="327"/>
      <c r="H756" s="327"/>
    </row>
    <row r="757" spans="1:8" s="328" customFormat="1" x14ac:dyDescent="0.25">
      <c r="A757" s="268"/>
      <c r="C757" s="327"/>
      <c r="D757" s="327"/>
      <c r="F757" s="327"/>
      <c r="G757" s="327"/>
      <c r="H757" s="327"/>
    </row>
    <row r="758" spans="1:8" s="328" customFormat="1" x14ac:dyDescent="0.25">
      <c r="A758" s="268"/>
      <c r="C758" s="327"/>
      <c r="D758" s="327"/>
      <c r="F758" s="327"/>
      <c r="G758" s="327"/>
      <c r="H758" s="327"/>
    </row>
    <row r="759" spans="1:8" s="328" customFormat="1" x14ac:dyDescent="0.25">
      <c r="A759" s="268"/>
      <c r="C759" s="327"/>
      <c r="D759" s="327"/>
      <c r="F759" s="327"/>
      <c r="G759" s="327"/>
      <c r="H759" s="327"/>
    </row>
    <row r="760" spans="1:8" s="328" customFormat="1" x14ac:dyDescent="0.25">
      <c r="A760" s="268"/>
      <c r="C760" s="327"/>
      <c r="D760" s="327"/>
      <c r="F760" s="327"/>
      <c r="G760" s="327"/>
      <c r="H760" s="327"/>
    </row>
    <row r="761" spans="1:8" s="328" customFormat="1" x14ac:dyDescent="0.25">
      <c r="A761" s="268"/>
      <c r="C761" s="327"/>
      <c r="D761" s="327"/>
      <c r="F761" s="327"/>
      <c r="G761" s="327"/>
      <c r="H761" s="327"/>
    </row>
    <row r="762" spans="1:8" s="328" customFormat="1" x14ac:dyDescent="0.25">
      <c r="A762" s="268"/>
      <c r="C762" s="327"/>
      <c r="D762" s="327"/>
      <c r="F762" s="327"/>
      <c r="G762" s="327"/>
      <c r="H762" s="327"/>
    </row>
    <row r="763" spans="1:8" s="328" customFormat="1" x14ac:dyDescent="0.25">
      <c r="A763" s="268"/>
      <c r="C763" s="327"/>
      <c r="D763" s="327"/>
      <c r="F763" s="327"/>
      <c r="G763" s="327"/>
      <c r="H763" s="327"/>
    </row>
    <row r="764" spans="1:8" s="328" customFormat="1" x14ac:dyDescent="0.25">
      <c r="A764" s="268"/>
      <c r="C764" s="327"/>
      <c r="D764" s="327"/>
      <c r="F764" s="327"/>
      <c r="G764" s="327"/>
      <c r="H764" s="327"/>
    </row>
    <row r="765" spans="1:8" s="328" customFormat="1" x14ac:dyDescent="0.25">
      <c r="A765" s="268"/>
      <c r="C765" s="327"/>
      <c r="D765" s="327"/>
      <c r="F765" s="327"/>
      <c r="G765" s="327"/>
      <c r="H765" s="327"/>
    </row>
    <row r="766" spans="1:8" s="328" customFormat="1" x14ac:dyDescent="0.25">
      <c r="A766" s="268"/>
      <c r="C766" s="327"/>
      <c r="D766" s="327"/>
      <c r="F766" s="327"/>
      <c r="G766" s="327"/>
      <c r="H766" s="327"/>
    </row>
    <row r="767" spans="1:8" s="328" customFormat="1" x14ac:dyDescent="0.25">
      <c r="A767" s="268"/>
      <c r="C767" s="327"/>
      <c r="D767" s="327"/>
      <c r="F767" s="327"/>
      <c r="G767" s="327"/>
      <c r="H767" s="327"/>
    </row>
    <row r="768" spans="1:8" s="328" customFormat="1" x14ac:dyDescent="0.25">
      <c r="A768" s="268"/>
      <c r="C768" s="327"/>
      <c r="D768" s="327"/>
      <c r="F768" s="327"/>
      <c r="G768" s="327"/>
      <c r="H768" s="327"/>
    </row>
    <row r="769" spans="1:8" s="328" customFormat="1" x14ac:dyDescent="0.25">
      <c r="A769" s="268"/>
      <c r="C769" s="327"/>
      <c r="D769" s="327"/>
      <c r="F769" s="327"/>
      <c r="G769" s="327"/>
      <c r="H769" s="327"/>
    </row>
    <row r="770" spans="1:8" s="328" customFormat="1" x14ac:dyDescent="0.25">
      <c r="A770" s="268"/>
      <c r="C770" s="327"/>
      <c r="D770" s="327"/>
      <c r="F770" s="327"/>
      <c r="G770" s="327"/>
      <c r="H770" s="327"/>
    </row>
    <row r="771" spans="1:8" s="328" customFormat="1" x14ac:dyDescent="0.25">
      <c r="A771" s="268"/>
      <c r="C771" s="327"/>
      <c r="D771" s="327"/>
      <c r="F771" s="327"/>
      <c r="G771" s="327"/>
      <c r="H771" s="327"/>
    </row>
    <row r="772" spans="1:8" s="328" customFormat="1" x14ac:dyDescent="0.25">
      <c r="A772" s="268"/>
      <c r="C772" s="327"/>
      <c r="D772" s="327"/>
      <c r="F772" s="327"/>
      <c r="G772" s="327"/>
      <c r="H772" s="327"/>
    </row>
    <row r="773" spans="1:8" s="328" customFormat="1" x14ac:dyDescent="0.25">
      <c r="A773" s="268"/>
      <c r="C773" s="327"/>
      <c r="D773" s="327"/>
      <c r="F773" s="327"/>
      <c r="G773" s="327"/>
      <c r="H773" s="327"/>
    </row>
    <row r="774" spans="1:8" s="328" customFormat="1" x14ac:dyDescent="0.25">
      <c r="A774" s="268"/>
      <c r="C774" s="327"/>
      <c r="D774" s="327"/>
      <c r="F774" s="327"/>
      <c r="G774" s="327"/>
      <c r="H774" s="327"/>
    </row>
    <row r="775" spans="1:8" s="328" customFormat="1" x14ac:dyDescent="0.25">
      <c r="A775" s="268"/>
      <c r="C775" s="327"/>
      <c r="D775" s="327"/>
      <c r="F775" s="327"/>
      <c r="G775" s="327"/>
      <c r="H775" s="327"/>
    </row>
    <row r="776" spans="1:8" s="328" customFormat="1" x14ac:dyDescent="0.25">
      <c r="A776" s="268"/>
      <c r="C776" s="327"/>
      <c r="D776" s="327"/>
      <c r="F776" s="327"/>
      <c r="G776" s="327"/>
      <c r="H776" s="327"/>
    </row>
    <row r="777" spans="1:8" s="328" customFormat="1" x14ac:dyDescent="0.25">
      <c r="A777" s="268"/>
      <c r="C777" s="327"/>
      <c r="D777" s="327"/>
      <c r="F777" s="327"/>
      <c r="G777" s="327"/>
      <c r="H777" s="327"/>
    </row>
    <row r="778" spans="1:8" s="328" customFormat="1" x14ac:dyDescent="0.25">
      <c r="A778" s="268"/>
      <c r="C778" s="327"/>
      <c r="D778" s="327"/>
      <c r="F778" s="327"/>
      <c r="G778" s="327"/>
      <c r="H778" s="327"/>
    </row>
    <row r="779" spans="1:8" s="328" customFormat="1" x14ac:dyDescent="0.25">
      <c r="A779" s="268"/>
      <c r="C779" s="327"/>
      <c r="D779" s="327"/>
      <c r="F779" s="327"/>
      <c r="G779" s="327"/>
      <c r="H779" s="327"/>
    </row>
    <row r="780" spans="1:8" s="328" customFormat="1" x14ac:dyDescent="0.25">
      <c r="A780" s="268"/>
      <c r="C780" s="327"/>
      <c r="D780" s="327"/>
      <c r="F780" s="327"/>
      <c r="G780" s="327"/>
      <c r="H780" s="327"/>
    </row>
    <row r="781" spans="1:8" s="328" customFormat="1" x14ac:dyDescent="0.25">
      <c r="A781" s="268"/>
      <c r="C781" s="327"/>
      <c r="D781" s="327"/>
      <c r="F781" s="327"/>
      <c r="G781" s="327"/>
      <c r="H781" s="327"/>
    </row>
    <row r="782" spans="1:8" s="328" customFormat="1" x14ac:dyDescent="0.25">
      <c r="A782" s="268"/>
      <c r="C782" s="327"/>
      <c r="D782" s="327"/>
      <c r="F782" s="327"/>
      <c r="G782" s="327"/>
      <c r="H782" s="327"/>
    </row>
    <row r="783" spans="1:8" s="328" customFormat="1" x14ac:dyDescent="0.25">
      <c r="A783" s="268"/>
      <c r="C783" s="327"/>
      <c r="D783" s="327"/>
      <c r="F783" s="327"/>
      <c r="G783" s="327"/>
      <c r="H783" s="327"/>
    </row>
    <row r="784" spans="1:8" s="328" customFormat="1" x14ac:dyDescent="0.25">
      <c r="A784" s="268"/>
      <c r="C784" s="327"/>
      <c r="D784" s="327"/>
      <c r="F784" s="327"/>
      <c r="G784" s="327"/>
      <c r="H784" s="327"/>
    </row>
    <row r="785" spans="1:8" s="328" customFormat="1" x14ac:dyDescent="0.25">
      <c r="A785" s="268"/>
      <c r="C785" s="327"/>
      <c r="D785" s="327"/>
      <c r="F785" s="327"/>
      <c r="G785" s="327"/>
      <c r="H785" s="327"/>
    </row>
    <row r="786" spans="1:8" s="328" customFormat="1" x14ac:dyDescent="0.25">
      <c r="A786" s="268"/>
      <c r="C786" s="327"/>
      <c r="D786" s="327"/>
      <c r="F786" s="327"/>
      <c r="G786" s="327"/>
      <c r="H786" s="327"/>
    </row>
    <row r="787" spans="1:8" s="328" customFormat="1" x14ac:dyDescent="0.25">
      <c r="A787" s="268"/>
      <c r="C787" s="327"/>
      <c r="D787" s="327"/>
      <c r="F787" s="327"/>
      <c r="G787" s="327"/>
      <c r="H787" s="327"/>
    </row>
    <row r="788" spans="1:8" s="328" customFormat="1" x14ac:dyDescent="0.25">
      <c r="A788" s="268"/>
      <c r="C788" s="327"/>
      <c r="D788" s="327"/>
      <c r="F788" s="327"/>
      <c r="G788" s="327"/>
      <c r="H788" s="327"/>
    </row>
    <row r="789" spans="1:8" s="328" customFormat="1" x14ac:dyDescent="0.25">
      <c r="A789" s="268"/>
      <c r="C789" s="327"/>
      <c r="D789" s="327"/>
      <c r="F789" s="327"/>
      <c r="G789" s="327"/>
      <c r="H789" s="327"/>
    </row>
    <row r="790" spans="1:8" s="328" customFormat="1" x14ac:dyDescent="0.25">
      <c r="A790" s="268"/>
      <c r="C790" s="327"/>
      <c r="D790" s="327"/>
      <c r="F790" s="327"/>
      <c r="G790" s="327"/>
      <c r="H790" s="327"/>
    </row>
    <row r="791" spans="1:8" s="328" customFormat="1" x14ac:dyDescent="0.25">
      <c r="A791" s="268"/>
      <c r="C791" s="327"/>
      <c r="D791" s="327"/>
      <c r="F791" s="327"/>
      <c r="G791" s="327"/>
      <c r="H791" s="327"/>
    </row>
    <row r="792" spans="1:8" s="328" customFormat="1" x14ac:dyDescent="0.25">
      <c r="A792" s="268"/>
      <c r="C792" s="327"/>
      <c r="D792" s="327"/>
      <c r="F792" s="327"/>
      <c r="G792" s="327"/>
      <c r="H792" s="327"/>
    </row>
    <row r="793" spans="1:8" s="328" customFormat="1" x14ac:dyDescent="0.25">
      <c r="A793" s="268"/>
      <c r="C793" s="327"/>
      <c r="D793" s="327"/>
      <c r="F793" s="327"/>
      <c r="G793" s="327"/>
      <c r="H793" s="327"/>
    </row>
    <row r="794" spans="1:8" s="328" customFormat="1" x14ac:dyDescent="0.25">
      <c r="A794" s="268"/>
      <c r="C794" s="327"/>
      <c r="D794" s="327"/>
      <c r="F794" s="327"/>
      <c r="G794" s="327"/>
      <c r="H794" s="327"/>
    </row>
    <row r="795" spans="1:8" s="328" customFormat="1" x14ac:dyDescent="0.25">
      <c r="A795" s="268"/>
      <c r="C795" s="327"/>
      <c r="D795" s="327"/>
      <c r="F795" s="327"/>
      <c r="G795" s="327"/>
      <c r="H795" s="327"/>
    </row>
    <row r="796" spans="1:8" s="328" customFormat="1" x14ac:dyDescent="0.25">
      <c r="A796" s="268"/>
      <c r="C796" s="327"/>
      <c r="D796" s="327"/>
      <c r="F796" s="327"/>
      <c r="G796" s="327"/>
      <c r="H796" s="327"/>
    </row>
    <row r="797" spans="1:8" s="328" customFormat="1" x14ac:dyDescent="0.25">
      <c r="A797" s="268"/>
      <c r="C797" s="327"/>
      <c r="D797" s="327"/>
      <c r="F797" s="327"/>
      <c r="G797" s="327"/>
      <c r="H797" s="327"/>
    </row>
    <row r="798" spans="1:8" s="328" customFormat="1" x14ac:dyDescent="0.25">
      <c r="A798" s="268"/>
      <c r="C798" s="327"/>
      <c r="D798" s="327"/>
      <c r="F798" s="327"/>
      <c r="G798" s="327"/>
      <c r="H798" s="327"/>
    </row>
    <row r="799" spans="1:8" s="328" customFormat="1" x14ac:dyDescent="0.25">
      <c r="A799" s="268"/>
      <c r="C799" s="327"/>
      <c r="D799" s="327"/>
      <c r="F799" s="327"/>
      <c r="G799" s="327"/>
      <c r="H799" s="327"/>
    </row>
    <row r="800" spans="1:8" s="328" customFormat="1" x14ac:dyDescent="0.25">
      <c r="A800" s="268"/>
      <c r="C800" s="327"/>
      <c r="D800" s="327"/>
      <c r="F800" s="327"/>
      <c r="G800" s="327"/>
      <c r="H800" s="327"/>
    </row>
    <row r="801" spans="1:8" s="328" customFormat="1" x14ac:dyDescent="0.25">
      <c r="A801" s="268"/>
      <c r="C801" s="327"/>
      <c r="D801" s="327"/>
      <c r="F801" s="327"/>
      <c r="G801" s="327"/>
      <c r="H801" s="327"/>
    </row>
    <row r="802" spans="1:8" s="328" customFormat="1" x14ac:dyDescent="0.25">
      <c r="A802" s="268"/>
      <c r="C802" s="327"/>
      <c r="D802" s="327"/>
      <c r="F802" s="327"/>
      <c r="G802" s="327"/>
      <c r="H802" s="327"/>
    </row>
    <row r="803" spans="1:8" s="328" customFormat="1" x14ac:dyDescent="0.25">
      <c r="A803" s="268"/>
      <c r="C803" s="327"/>
      <c r="D803" s="327"/>
      <c r="F803" s="327"/>
      <c r="G803" s="327"/>
      <c r="H803" s="327"/>
    </row>
    <row r="804" spans="1:8" s="328" customFormat="1" x14ac:dyDescent="0.25">
      <c r="A804" s="268"/>
      <c r="C804" s="327"/>
      <c r="D804" s="327"/>
      <c r="F804" s="327"/>
      <c r="G804" s="327"/>
      <c r="H804" s="327"/>
    </row>
    <row r="805" spans="1:8" s="328" customFormat="1" x14ac:dyDescent="0.25">
      <c r="A805" s="268"/>
      <c r="C805" s="327"/>
      <c r="D805" s="327"/>
      <c r="F805" s="327"/>
      <c r="G805" s="327"/>
      <c r="H805" s="327"/>
    </row>
    <row r="806" spans="1:8" s="328" customFormat="1" x14ac:dyDescent="0.25">
      <c r="A806" s="268"/>
      <c r="C806" s="327"/>
      <c r="D806" s="327"/>
      <c r="F806" s="327"/>
      <c r="G806" s="327"/>
      <c r="H806" s="327"/>
    </row>
    <row r="807" spans="1:8" s="328" customFormat="1" x14ac:dyDescent="0.25">
      <c r="A807" s="268"/>
      <c r="C807" s="327"/>
      <c r="D807" s="327"/>
      <c r="F807" s="327"/>
      <c r="G807" s="327"/>
      <c r="H807" s="327"/>
    </row>
    <row r="808" spans="1:8" s="328" customFormat="1" x14ac:dyDescent="0.25">
      <c r="A808" s="268"/>
      <c r="C808" s="327"/>
      <c r="D808" s="327"/>
      <c r="F808" s="327"/>
      <c r="G808" s="327"/>
      <c r="H808" s="327"/>
    </row>
    <row r="809" spans="1:8" s="328" customFormat="1" x14ac:dyDescent="0.25">
      <c r="A809" s="268"/>
      <c r="C809" s="327"/>
      <c r="D809" s="327"/>
      <c r="F809" s="327"/>
      <c r="G809" s="327"/>
      <c r="H809" s="327"/>
    </row>
    <row r="810" spans="1:8" s="328" customFormat="1" x14ac:dyDescent="0.25">
      <c r="A810" s="268"/>
      <c r="C810" s="327"/>
      <c r="D810" s="327"/>
      <c r="F810" s="327"/>
      <c r="G810" s="327"/>
      <c r="H810" s="327"/>
    </row>
    <row r="811" spans="1:8" s="328" customFormat="1" x14ac:dyDescent="0.25">
      <c r="A811" s="268"/>
      <c r="C811" s="327"/>
      <c r="D811" s="327"/>
      <c r="F811" s="327"/>
      <c r="G811" s="327"/>
      <c r="H811" s="327"/>
    </row>
    <row r="812" spans="1:8" s="328" customFormat="1" x14ac:dyDescent="0.25">
      <c r="A812" s="268"/>
      <c r="C812" s="327"/>
      <c r="D812" s="327"/>
      <c r="F812" s="327"/>
      <c r="G812" s="327"/>
      <c r="H812" s="327"/>
    </row>
    <row r="813" spans="1:8" s="328" customFormat="1" x14ac:dyDescent="0.25">
      <c r="A813" s="268"/>
      <c r="C813" s="327"/>
      <c r="D813" s="327"/>
      <c r="F813" s="327"/>
      <c r="G813" s="327"/>
      <c r="H813" s="327"/>
    </row>
    <row r="814" spans="1:8" s="328" customFormat="1" x14ac:dyDescent="0.25">
      <c r="A814" s="268"/>
      <c r="C814" s="327"/>
      <c r="D814" s="327"/>
      <c r="F814" s="327"/>
      <c r="G814" s="327"/>
      <c r="H814" s="327"/>
    </row>
    <row r="815" spans="1:8" s="328" customFormat="1" x14ac:dyDescent="0.25">
      <c r="A815" s="268"/>
      <c r="C815" s="327"/>
      <c r="D815" s="327"/>
      <c r="F815" s="327"/>
      <c r="G815" s="327"/>
      <c r="H815" s="327"/>
    </row>
    <row r="816" spans="1:8" s="328" customFormat="1" x14ac:dyDescent="0.25">
      <c r="A816" s="268"/>
      <c r="C816" s="327"/>
      <c r="D816" s="327"/>
      <c r="F816" s="327"/>
      <c r="G816" s="327"/>
      <c r="H816" s="327"/>
    </row>
    <row r="817" spans="1:8" s="328" customFormat="1" x14ac:dyDescent="0.25">
      <c r="A817" s="268"/>
      <c r="C817" s="327"/>
      <c r="D817" s="327"/>
      <c r="F817" s="327"/>
      <c r="G817" s="327"/>
      <c r="H817" s="327"/>
    </row>
    <row r="818" spans="1:8" s="328" customFormat="1" x14ac:dyDescent="0.25">
      <c r="A818" s="268"/>
      <c r="C818" s="327"/>
      <c r="D818" s="327"/>
      <c r="F818" s="327"/>
      <c r="G818" s="327"/>
      <c r="H818" s="327"/>
    </row>
    <row r="819" spans="1:8" s="328" customFormat="1" x14ac:dyDescent="0.25">
      <c r="A819" s="268"/>
      <c r="C819" s="327"/>
      <c r="D819" s="327"/>
      <c r="F819" s="327"/>
      <c r="G819" s="327"/>
      <c r="H819" s="327"/>
    </row>
    <row r="820" spans="1:8" s="328" customFormat="1" x14ac:dyDescent="0.25">
      <c r="A820" s="268"/>
      <c r="C820" s="327"/>
      <c r="D820" s="327"/>
      <c r="F820" s="327"/>
      <c r="G820" s="327"/>
      <c r="H820" s="327"/>
    </row>
    <row r="821" spans="1:8" s="328" customFormat="1" x14ac:dyDescent="0.25">
      <c r="A821" s="268"/>
      <c r="C821" s="327"/>
      <c r="D821" s="327"/>
      <c r="F821" s="327"/>
      <c r="G821" s="327"/>
      <c r="H821" s="327"/>
    </row>
    <row r="822" spans="1:8" s="328" customFormat="1" x14ac:dyDescent="0.25">
      <c r="A822" s="268"/>
      <c r="C822" s="327"/>
      <c r="D822" s="327"/>
      <c r="F822" s="327"/>
      <c r="G822" s="327"/>
      <c r="H822" s="327"/>
    </row>
    <row r="823" spans="1:8" s="328" customFormat="1" x14ac:dyDescent="0.25">
      <c r="A823" s="268"/>
      <c r="C823" s="327"/>
      <c r="D823" s="327"/>
      <c r="F823" s="327"/>
      <c r="G823" s="327"/>
      <c r="H823" s="327"/>
    </row>
    <row r="824" spans="1:8" s="328" customFormat="1" x14ac:dyDescent="0.25">
      <c r="A824" s="268"/>
      <c r="C824" s="327"/>
      <c r="D824" s="327"/>
      <c r="F824" s="327"/>
      <c r="G824" s="327"/>
      <c r="H824" s="327"/>
    </row>
    <row r="825" spans="1:8" s="328" customFormat="1" x14ac:dyDescent="0.25">
      <c r="A825" s="268"/>
      <c r="C825" s="327"/>
      <c r="D825" s="327"/>
      <c r="F825" s="327"/>
      <c r="G825" s="327"/>
      <c r="H825" s="327"/>
    </row>
    <row r="826" spans="1:8" s="328" customFormat="1" x14ac:dyDescent="0.25">
      <c r="A826" s="268"/>
      <c r="C826" s="327"/>
      <c r="D826" s="327"/>
      <c r="F826" s="327"/>
      <c r="G826" s="327"/>
      <c r="H826" s="327"/>
    </row>
    <row r="827" spans="1:8" s="328" customFormat="1" x14ac:dyDescent="0.25">
      <c r="A827" s="268"/>
      <c r="C827" s="327"/>
      <c r="D827" s="327"/>
      <c r="F827" s="327"/>
      <c r="G827" s="327"/>
      <c r="H827" s="327"/>
    </row>
    <row r="828" spans="1:8" s="328" customFormat="1" x14ac:dyDescent="0.25">
      <c r="A828" s="268"/>
      <c r="C828" s="327"/>
      <c r="D828" s="327"/>
      <c r="F828" s="327"/>
      <c r="G828" s="327"/>
      <c r="H828" s="327"/>
    </row>
    <row r="829" spans="1:8" s="328" customFormat="1" x14ac:dyDescent="0.25">
      <c r="A829" s="268"/>
      <c r="C829" s="327"/>
      <c r="D829" s="327"/>
      <c r="F829" s="327"/>
      <c r="G829" s="327"/>
      <c r="H829" s="327"/>
    </row>
    <row r="830" spans="1:8" s="328" customFormat="1" x14ac:dyDescent="0.25">
      <c r="A830" s="268"/>
      <c r="C830" s="327"/>
      <c r="D830" s="327"/>
      <c r="F830" s="327"/>
      <c r="G830" s="327"/>
      <c r="H830" s="327"/>
    </row>
    <row r="831" spans="1:8" s="328" customFormat="1" x14ac:dyDescent="0.25">
      <c r="A831" s="268"/>
      <c r="C831" s="327"/>
      <c r="D831" s="327"/>
      <c r="F831" s="327"/>
      <c r="G831" s="327"/>
      <c r="H831" s="327"/>
    </row>
    <row r="832" spans="1:8" s="328" customFormat="1" x14ac:dyDescent="0.25">
      <c r="A832" s="268"/>
      <c r="C832" s="327"/>
      <c r="D832" s="327"/>
      <c r="F832" s="327"/>
      <c r="G832" s="327"/>
      <c r="H832" s="327"/>
    </row>
    <row r="833" spans="1:8" s="328" customFormat="1" x14ac:dyDescent="0.25">
      <c r="A833" s="268"/>
      <c r="C833" s="327"/>
      <c r="D833" s="327"/>
      <c r="F833" s="327"/>
      <c r="G833" s="327"/>
      <c r="H833" s="327"/>
    </row>
    <row r="834" spans="1:8" s="328" customFormat="1" x14ac:dyDescent="0.25">
      <c r="A834" s="268"/>
      <c r="C834" s="327"/>
      <c r="D834" s="327"/>
      <c r="F834" s="327"/>
      <c r="G834" s="327"/>
      <c r="H834" s="327"/>
    </row>
    <row r="835" spans="1:8" s="328" customFormat="1" x14ac:dyDescent="0.25">
      <c r="A835" s="268"/>
      <c r="C835" s="327"/>
      <c r="D835" s="327"/>
      <c r="F835" s="327"/>
      <c r="G835" s="327"/>
      <c r="H835" s="327"/>
    </row>
    <row r="836" spans="1:8" s="328" customFormat="1" x14ac:dyDescent="0.25">
      <c r="A836" s="268"/>
      <c r="C836" s="327"/>
      <c r="D836" s="327"/>
      <c r="F836" s="327"/>
      <c r="G836" s="327"/>
      <c r="H836" s="327"/>
    </row>
    <row r="837" spans="1:8" s="328" customFormat="1" x14ac:dyDescent="0.25">
      <c r="A837" s="268"/>
      <c r="C837" s="327"/>
      <c r="D837" s="327"/>
      <c r="F837" s="327"/>
      <c r="G837" s="327"/>
      <c r="H837" s="327"/>
    </row>
    <row r="838" spans="1:8" s="328" customFormat="1" x14ac:dyDescent="0.25">
      <c r="A838" s="268"/>
      <c r="C838" s="327"/>
      <c r="D838" s="327"/>
      <c r="F838" s="327"/>
      <c r="G838" s="327"/>
      <c r="H838" s="327"/>
    </row>
    <row r="839" spans="1:8" s="328" customFormat="1" x14ac:dyDescent="0.25">
      <c r="A839" s="268"/>
      <c r="C839" s="327"/>
      <c r="D839" s="327"/>
      <c r="F839" s="327"/>
      <c r="G839" s="327"/>
      <c r="H839" s="327"/>
    </row>
    <row r="840" spans="1:8" s="328" customFormat="1" x14ac:dyDescent="0.25">
      <c r="A840" s="268"/>
      <c r="C840" s="327"/>
      <c r="D840" s="327"/>
      <c r="F840" s="327"/>
      <c r="G840" s="327"/>
      <c r="H840" s="327"/>
    </row>
    <row r="841" spans="1:8" s="328" customFormat="1" x14ac:dyDescent="0.25">
      <c r="A841" s="268"/>
      <c r="C841" s="327"/>
      <c r="D841" s="327"/>
      <c r="F841" s="327"/>
      <c r="G841" s="327"/>
      <c r="H841" s="327"/>
    </row>
    <row r="842" spans="1:8" s="328" customFormat="1" x14ac:dyDescent="0.25">
      <c r="A842" s="268"/>
      <c r="C842" s="327"/>
      <c r="D842" s="327"/>
      <c r="F842" s="327"/>
      <c r="G842" s="327"/>
      <c r="H842" s="327"/>
    </row>
    <row r="843" spans="1:8" s="328" customFormat="1" x14ac:dyDescent="0.25">
      <c r="A843" s="268"/>
      <c r="C843" s="327"/>
      <c r="D843" s="327"/>
      <c r="F843" s="327"/>
      <c r="G843" s="327"/>
      <c r="H843" s="327"/>
    </row>
    <row r="844" spans="1:8" s="328" customFormat="1" x14ac:dyDescent="0.25">
      <c r="A844" s="268"/>
      <c r="C844" s="327"/>
      <c r="D844" s="327"/>
      <c r="F844" s="327"/>
      <c r="G844" s="327"/>
      <c r="H844" s="327"/>
    </row>
    <row r="845" spans="1:8" s="328" customFormat="1" x14ac:dyDescent="0.25">
      <c r="A845" s="268"/>
      <c r="C845" s="327"/>
      <c r="D845" s="327"/>
      <c r="F845" s="327"/>
      <c r="G845" s="327"/>
      <c r="H845" s="327"/>
    </row>
    <row r="846" spans="1:8" s="328" customFormat="1" x14ac:dyDescent="0.25">
      <c r="A846" s="268"/>
      <c r="C846" s="327"/>
      <c r="D846" s="327"/>
      <c r="F846" s="327"/>
      <c r="G846" s="327"/>
      <c r="H846" s="327"/>
    </row>
    <row r="847" spans="1:8" s="328" customFormat="1" x14ac:dyDescent="0.25">
      <c r="A847" s="268"/>
      <c r="C847" s="327"/>
      <c r="D847" s="327"/>
      <c r="F847" s="327"/>
      <c r="G847" s="327"/>
      <c r="H847" s="327"/>
    </row>
    <row r="848" spans="1:8" s="328" customFormat="1" x14ac:dyDescent="0.25">
      <c r="A848" s="268"/>
      <c r="C848" s="327"/>
      <c r="D848" s="327"/>
      <c r="F848" s="327"/>
      <c r="G848" s="327"/>
      <c r="H848" s="327"/>
    </row>
    <row r="849" spans="1:8" s="328" customFormat="1" x14ac:dyDescent="0.25">
      <c r="A849" s="268"/>
      <c r="C849" s="327"/>
      <c r="D849" s="327"/>
      <c r="F849" s="327"/>
      <c r="G849" s="327"/>
      <c r="H849" s="327"/>
    </row>
    <row r="850" spans="1:8" s="328" customFormat="1" x14ac:dyDescent="0.25">
      <c r="A850" s="268"/>
      <c r="C850" s="327"/>
      <c r="D850" s="327"/>
      <c r="F850" s="327"/>
      <c r="G850" s="327"/>
      <c r="H850" s="327"/>
    </row>
    <row r="851" spans="1:8" s="328" customFormat="1" x14ac:dyDescent="0.25">
      <c r="A851" s="268"/>
      <c r="C851" s="327"/>
      <c r="D851" s="327"/>
      <c r="F851" s="327"/>
      <c r="G851" s="327"/>
      <c r="H851" s="327"/>
    </row>
    <row r="852" spans="1:8" s="328" customFormat="1" x14ac:dyDescent="0.25">
      <c r="A852" s="268"/>
      <c r="C852" s="327"/>
      <c r="D852" s="327"/>
      <c r="F852" s="327"/>
      <c r="G852" s="327"/>
      <c r="H852" s="327"/>
    </row>
    <row r="853" spans="1:8" s="328" customFormat="1" x14ac:dyDescent="0.25">
      <c r="A853" s="268"/>
      <c r="C853" s="327"/>
      <c r="D853" s="327"/>
      <c r="F853" s="327"/>
      <c r="G853" s="327"/>
      <c r="H853" s="327"/>
    </row>
    <row r="854" spans="1:8" s="328" customFormat="1" x14ac:dyDescent="0.25">
      <c r="A854" s="268"/>
      <c r="C854" s="327"/>
      <c r="D854" s="327"/>
      <c r="F854" s="327"/>
      <c r="G854" s="327"/>
      <c r="H854" s="327"/>
    </row>
    <row r="855" spans="1:8" s="328" customFormat="1" x14ac:dyDescent="0.25">
      <c r="A855" s="268"/>
      <c r="C855" s="327"/>
      <c r="D855" s="327"/>
      <c r="F855" s="327"/>
      <c r="G855" s="327"/>
      <c r="H855" s="327"/>
    </row>
    <row r="856" spans="1:8" s="328" customFormat="1" x14ac:dyDescent="0.25">
      <c r="A856" s="268"/>
      <c r="C856" s="327"/>
      <c r="D856" s="327"/>
      <c r="F856" s="327"/>
      <c r="G856" s="327"/>
      <c r="H856" s="327"/>
    </row>
    <row r="857" spans="1:8" s="328" customFormat="1" x14ac:dyDescent="0.25">
      <c r="A857" s="268"/>
      <c r="C857" s="327"/>
      <c r="D857" s="327"/>
      <c r="F857" s="327"/>
      <c r="G857" s="327"/>
      <c r="H857" s="327"/>
    </row>
    <row r="858" spans="1:8" s="328" customFormat="1" x14ac:dyDescent="0.25">
      <c r="A858" s="268"/>
      <c r="C858" s="327"/>
      <c r="D858" s="327"/>
      <c r="F858" s="327"/>
      <c r="G858" s="327"/>
      <c r="H858" s="327"/>
    </row>
    <row r="859" spans="1:8" s="328" customFormat="1" x14ac:dyDescent="0.25">
      <c r="A859" s="268"/>
      <c r="C859" s="327"/>
      <c r="D859" s="327"/>
      <c r="F859" s="327"/>
      <c r="G859" s="327"/>
      <c r="H859" s="327"/>
    </row>
    <row r="860" spans="1:8" s="328" customFormat="1" x14ac:dyDescent="0.25">
      <c r="A860" s="268"/>
      <c r="C860" s="327"/>
      <c r="D860" s="327"/>
      <c r="F860" s="327"/>
      <c r="G860" s="327"/>
      <c r="H860" s="327"/>
    </row>
    <row r="861" spans="1:8" s="328" customFormat="1" x14ac:dyDescent="0.25">
      <c r="A861" s="268"/>
      <c r="C861" s="327"/>
      <c r="D861" s="327"/>
      <c r="F861" s="327"/>
      <c r="G861" s="327"/>
      <c r="H861" s="327"/>
    </row>
    <row r="862" spans="1:8" s="328" customFormat="1" x14ac:dyDescent="0.25">
      <c r="A862" s="268"/>
      <c r="C862" s="327"/>
      <c r="D862" s="327"/>
      <c r="F862" s="327"/>
      <c r="G862" s="327"/>
      <c r="H862" s="327"/>
    </row>
    <row r="863" spans="1:8" s="328" customFormat="1" x14ac:dyDescent="0.25">
      <c r="A863" s="268"/>
      <c r="C863" s="327"/>
      <c r="D863" s="327"/>
      <c r="F863" s="327"/>
      <c r="G863" s="327"/>
      <c r="H863" s="327"/>
    </row>
    <row r="864" spans="1:8" s="328" customFormat="1" x14ac:dyDescent="0.25">
      <c r="A864" s="268"/>
      <c r="C864" s="327"/>
      <c r="D864" s="327"/>
      <c r="F864" s="327"/>
      <c r="G864" s="327"/>
      <c r="H864" s="327"/>
    </row>
    <row r="865" spans="1:8" s="328" customFormat="1" x14ac:dyDescent="0.25">
      <c r="A865" s="268"/>
      <c r="C865" s="327"/>
      <c r="D865" s="327"/>
      <c r="F865" s="327"/>
      <c r="G865" s="327"/>
      <c r="H865" s="327"/>
    </row>
    <row r="866" spans="1:8" s="328" customFormat="1" x14ac:dyDescent="0.25">
      <c r="A866" s="268"/>
      <c r="C866" s="327"/>
      <c r="D866" s="327"/>
      <c r="F866" s="327"/>
      <c r="G866" s="327"/>
      <c r="H866" s="327"/>
    </row>
    <row r="867" spans="1:8" s="328" customFormat="1" x14ac:dyDescent="0.25">
      <c r="A867" s="268"/>
      <c r="C867" s="327"/>
      <c r="D867" s="327"/>
      <c r="F867" s="327"/>
      <c r="G867" s="327"/>
      <c r="H867" s="327"/>
    </row>
    <row r="868" spans="1:8" s="328" customFormat="1" x14ac:dyDescent="0.25">
      <c r="A868" s="268"/>
      <c r="C868" s="327"/>
      <c r="D868" s="327"/>
      <c r="F868" s="327"/>
      <c r="G868" s="327"/>
      <c r="H868" s="327"/>
    </row>
    <row r="869" spans="1:8" s="328" customFormat="1" x14ac:dyDescent="0.25">
      <c r="A869" s="268"/>
      <c r="C869" s="327"/>
      <c r="D869" s="327"/>
      <c r="F869" s="327"/>
      <c r="G869" s="327"/>
      <c r="H869" s="327"/>
    </row>
    <row r="870" spans="1:8" s="328" customFormat="1" x14ac:dyDescent="0.25">
      <c r="A870" s="268"/>
      <c r="C870" s="327"/>
      <c r="D870" s="327"/>
      <c r="F870" s="327"/>
      <c r="G870" s="327"/>
      <c r="H870" s="327"/>
    </row>
    <row r="871" spans="1:8" s="328" customFormat="1" x14ac:dyDescent="0.25">
      <c r="A871" s="268"/>
      <c r="C871" s="327"/>
      <c r="D871" s="327"/>
      <c r="F871" s="327"/>
      <c r="G871" s="327"/>
      <c r="H871" s="327"/>
    </row>
    <row r="872" spans="1:8" s="328" customFormat="1" x14ac:dyDescent="0.25">
      <c r="A872" s="268"/>
      <c r="C872" s="327"/>
      <c r="D872" s="327"/>
      <c r="F872" s="327"/>
      <c r="G872" s="327"/>
      <c r="H872" s="327"/>
    </row>
    <row r="873" spans="1:8" s="328" customFormat="1" x14ac:dyDescent="0.25">
      <c r="A873" s="268"/>
      <c r="C873" s="327"/>
      <c r="D873" s="327"/>
      <c r="F873" s="327"/>
      <c r="G873" s="327"/>
      <c r="H873" s="327"/>
    </row>
    <row r="874" spans="1:8" s="328" customFormat="1" x14ac:dyDescent="0.25">
      <c r="A874" s="268"/>
      <c r="C874" s="327"/>
      <c r="D874" s="327"/>
      <c r="F874" s="327"/>
      <c r="G874" s="327"/>
      <c r="H874" s="327"/>
    </row>
    <row r="875" spans="1:8" s="328" customFormat="1" x14ac:dyDescent="0.25">
      <c r="A875" s="268"/>
      <c r="C875" s="327"/>
      <c r="D875" s="327"/>
      <c r="F875" s="327"/>
      <c r="G875" s="327"/>
      <c r="H875" s="327"/>
    </row>
    <row r="876" spans="1:8" s="328" customFormat="1" x14ac:dyDescent="0.25">
      <c r="A876" s="268"/>
      <c r="C876" s="327"/>
      <c r="D876" s="327"/>
      <c r="F876" s="327"/>
      <c r="G876" s="327"/>
      <c r="H876" s="327"/>
    </row>
    <row r="877" spans="1:8" s="328" customFormat="1" x14ac:dyDescent="0.25">
      <c r="A877" s="268"/>
      <c r="C877" s="327"/>
      <c r="D877" s="327"/>
      <c r="F877" s="327"/>
      <c r="G877" s="327"/>
      <c r="H877" s="327"/>
    </row>
    <row r="878" spans="1:8" s="328" customFormat="1" x14ac:dyDescent="0.25">
      <c r="A878" s="268"/>
      <c r="C878" s="327"/>
      <c r="D878" s="327"/>
      <c r="F878" s="327"/>
      <c r="G878" s="327"/>
      <c r="H878" s="327"/>
    </row>
    <row r="879" spans="1:8" s="328" customFormat="1" x14ac:dyDescent="0.25">
      <c r="A879" s="268"/>
      <c r="C879" s="327"/>
      <c r="D879" s="327"/>
      <c r="F879" s="327"/>
      <c r="G879" s="327"/>
      <c r="H879" s="327"/>
    </row>
    <row r="880" spans="1:8" s="328" customFormat="1" x14ac:dyDescent="0.25">
      <c r="A880" s="268"/>
      <c r="C880" s="327"/>
      <c r="D880" s="327"/>
      <c r="F880" s="327"/>
      <c r="G880" s="327"/>
      <c r="H880" s="327"/>
    </row>
    <row r="881" spans="1:8" s="328" customFormat="1" x14ac:dyDescent="0.25">
      <c r="A881" s="268"/>
      <c r="C881" s="327"/>
      <c r="D881" s="327"/>
      <c r="F881" s="327"/>
      <c r="G881" s="327"/>
      <c r="H881" s="327"/>
    </row>
    <row r="882" spans="1:8" s="328" customFormat="1" x14ac:dyDescent="0.25">
      <c r="A882" s="268"/>
      <c r="C882" s="327"/>
      <c r="D882" s="327"/>
      <c r="F882" s="327"/>
      <c r="G882" s="327"/>
      <c r="H882" s="327"/>
    </row>
    <row r="883" spans="1:8" s="328" customFormat="1" x14ac:dyDescent="0.25">
      <c r="A883" s="268"/>
      <c r="C883" s="327"/>
      <c r="D883" s="327"/>
      <c r="F883" s="327"/>
      <c r="G883" s="327"/>
      <c r="H883" s="327"/>
    </row>
    <row r="884" spans="1:8" s="328" customFormat="1" x14ac:dyDescent="0.25">
      <c r="A884" s="268"/>
      <c r="C884" s="327"/>
      <c r="D884" s="327"/>
      <c r="F884" s="327"/>
      <c r="G884" s="327"/>
      <c r="H884" s="327"/>
    </row>
    <row r="885" spans="1:8" s="328" customFormat="1" x14ac:dyDescent="0.25">
      <c r="A885" s="268"/>
      <c r="C885" s="327"/>
      <c r="D885" s="327"/>
      <c r="F885" s="327"/>
      <c r="G885" s="327"/>
      <c r="H885" s="327"/>
    </row>
    <row r="886" spans="1:8" s="328" customFormat="1" x14ac:dyDescent="0.25">
      <c r="A886" s="268"/>
      <c r="C886" s="327"/>
      <c r="D886" s="327"/>
      <c r="F886" s="327"/>
      <c r="G886" s="327"/>
      <c r="H886" s="327"/>
    </row>
    <row r="887" spans="1:8" s="328" customFormat="1" x14ac:dyDescent="0.25">
      <c r="A887" s="268"/>
      <c r="C887" s="327"/>
      <c r="D887" s="327"/>
      <c r="F887" s="327"/>
      <c r="G887" s="327"/>
      <c r="H887" s="327"/>
    </row>
    <row r="888" spans="1:8" s="328" customFormat="1" x14ac:dyDescent="0.25">
      <c r="A888" s="268"/>
      <c r="C888" s="327"/>
      <c r="D888" s="327"/>
      <c r="F888" s="327"/>
      <c r="G888" s="327"/>
      <c r="H888" s="327"/>
    </row>
    <row r="889" spans="1:8" s="328" customFormat="1" x14ac:dyDescent="0.25">
      <c r="A889" s="268"/>
      <c r="C889" s="327"/>
      <c r="D889" s="327"/>
      <c r="F889" s="327"/>
      <c r="G889" s="327"/>
      <c r="H889" s="327"/>
    </row>
    <row r="890" spans="1:8" s="328" customFormat="1" x14ac:dyDescent="0.25">
      <c r="A890" s="268"/>
      <c r="C890" s="327"/>
      <c r="D890" s="327"/>
      <c r="F890" s="327"/>
      <c r="G890" s="327"/>
      <c r="H890" s="327"/>
    </row>
    <row r="891" spans="1:8" s="328" customFormat="1" x14ac:dyDescent="0.25">
      <c r="A891" s="268"/>
      <c r="C891" s="327"/>
      <c r="D891" s="327"/>
      <c r="F891" s="327"/>
      <c r="G891" s="327"/>
      <c r="H891" s="327"/>
    </row>
    <row r="892" spans="1:8" s="328" customFormat="1" x14ac:dyDescent="0.25">
      <c r="A892" s="268"/>
      <c r="C892" s="327"/>
      <c r="D892" s="327"/>
      <c r="F892" s="327"/>
      <c r="G892" s="327"/>
      <c r="H892" s="327"/>
    </row>
    <row r="893" spans="1:8" s="328" customFormat="1" x14ac:dyDescent="0.25">
      <c r="A893" s="268"/>
      <c r="C893" s="327"/>
      <c r="D893" s="327"/>
      <c r="F893" s="327"/>
      <c r="G893" s="327"/>
      <c r="H893" s="327"/>
    </row>
    <row r="894" spans="1:8" s="328" customFormat="1" x14ac:dyDescent="0.25">
      <c r="A894" s="268"/>
      <c r="C894" s="327"/>
      <c r="D894" s="327"/>
      <c r="F894" s="327"/>
      <c r="G894" s="327"/>
      <c r="H894" s="327"/>
    </row>
    <row r="895" spans="1:8" s="328" customFormat="1" x14ac:dyDescent="0.25">
      <c r="A895" s="268"/>
      <c r="C895" s="327"/>
      <c r="D895" s="327"/>
      <c r="F895" s="327"/>
      <c r="G895" s="327"/>
      <c r="H895" s="327"/>
    </row>
    <row r="896" spans="1:8" s="328" customFormat="1" x14ac:dyDescent="0.25">
      <c r="A896" s="268"/>
      <c r="C896" s="327"/>
      <c r="D896" s="327"/>
      <c r="F896" s="327"/>
      <c r="G896" s="327"/>
      <c r="H896" s="327"/>
    </row>
    <row r="897" spans="1:8" s="328" customFormat="1" x14ac:dyDescent="0.25">
      <c r="A897" s="268"/>
      <c r="C897" s="327"/>
      <c r="D897" s="327"/>
      <c r="F897" s="327"/>
      <c r="G897" s="327"/>
      <c r="H897" s="327"/>
    </row>
    <row r="898" spans="1:8" s="328" customFormat="1" x14ac:dyDescent="0.25">
      <c r="A898" s="268"/>
      <c r="C898" s="327"/>
      <c r="D898" s="327"/>
      <c r="F898" s="327"/>
      <c r="G898" s="327"/>
      <c r="H898" s="327"/>
    </row>
    <row r="899" spans="1:8" s="328" customFormat="1" x14ac:dyDescent="0.25">
      <c r="A899" s="268"/>
      <c r="C899" s="327"/>
      <c r="D899" s="327"/>
      <c r="F899" s="327"/>
      <c r="G899" s="327"/>
      <c r="H899" s="327"/>
    </row>
    <row r="900" spans="1:8" s="328" customFormat="1" x14ac:dyDescent="0.25">
      <c r="A900" s="268"/>
      <c r="C900" s="327"/>
      <c r="D900" s="327"/>
      <c r="F900" s="327"/>
      <c r="G900" s="327"/>
      <c r="H900" s="327"/>
    </row>
    <row r="901" spans="1:8" s="328" customFormat="1" x14ac:dyDescent="0.25">
      <c r="A901" s="268"/>
      <c r="C901" s="327"/>
      <c r="D901" s="327"/>
      <c r="F901" s="327"/>
      <c r="G901" s="327"/>
      <c r="H901" s="327"/>
    </row>
    <row r="902" spans="1:8" s="328" customFormat="1" x14ac:dyDescent="0.25">
      <c r="A902" s="268"/>
      <c r="C902" s="327"/>
      <c r="D902" s="327"/>
      <c r="F902" s="327"/>
      <c r="G902" s="327"/>
      <c r="H902" s="327"/>
    </row>
    <row r="903" spans="1:8" s="328" customFormat="1" x14ac:dyDescent="0.25">
      <c r="A903" s="268"/>
      <c r="C903" s="327"/>
      <c r="D903" s="327"/>
      <c r="F903" s="327"/>
      <c r="G903" s="327"/>
      <c r="H903" s="327"/>
    </row>
    <row r="904" spans="1:8" s="328" customFormat="1" x14ac:dyDescent="0.25">
      <c r="A904" s="268"/>
      <c r="C904" s="327"/>
      <c r="D904" s="327"/>
      <c r="F904" s="327"/>
      <c r="G904" s="327"/>
      <c r="H904" s="327"/>
    </row>
    <row r="905" spans="1:8" s="328" customFormat="1" x14ac:dyDescent="0.25">
      <c r="A905" s="268"/>
      <c r="C905" s="327"/>
      <c r="D905" s="327"/>
      <c r="F905" s="327"/>
      <c r="G905" s="327"/>
      <c r="H905" s="327"/>
    </row>
    <row r="906" spans="1:8" s="328" customFormat="1" x14ac:dyDescent="0.25">
      <c r="A906" s="268"/>
      <c r="C906" s="327"/>
      <c r="D906" s="327"/>
      <c r="F906" s="327"/>
      <c r="G906" s="327"/>
      <c r="H906" s="327"/>
    </row>
    <row r="907" spans="1:8" s="328" customFormat="1" x14ac:dyDescent="0.25">
      <c r="A907" s="268"/>
      <c r="C907" s="327"/>
      <c r="D907" s="327"/>
      <c r="F907" s="327"/>
      <c r="G907" s="327"/>
      <c r="H907" s="327"/>
    </row>
    <row r="908" spans="1:8" s="328" customFormat="1" x14ac:dyDescent="0.25">
      <c r="A908" s="268"/>
      <c r="C908" s="327"/>
      <c r="D908" s="327"/>
      <c r="F908" s="327"/>
      <c r="G908" s="327"/>
      <c r="H908" s="327"/>
    </row>
    <row r="909" spans="1:8" s="328" customFormat="1" x14ac:dyDescent="0.25">
      <c r="A909" s="268"/>
      <c r="C909" s="327"/>
      <c r="D909" s="327"/>
      <c r="F909" s="327"/>
      <c r="G909" s="327"/>
      <c r="H909" s="327"/>
    </row>
    <row r="910" spans="1:8" s="328" customFormat="1" x14ac:dyDescent="0.25">
      <c r="A910" s="268"/>
      <c r="C910" s="327"/>
      <c r="D910" s="327"/>
      <c r="F910" s="327"/>
      <c r="G910" s="327"/>
      <c r="H910" s="327"/>
    </row>
    <row r="911" spans="1:8" s="328" customFormat="1" x14ac:dyDescent="0.25">
      <c r="A911" s="268"/>
      <c r="C911" s="327"/>
      <c r="D911" s="327"/>
      <c r="F911" s="327"/>
      <c r="G911" s="327"/>
      <c r="H911" s="327"/>
    </row>
    <row r="912" spans="1:8" s="328" customFormat="1" x14ac:dyDescent="0.25">
      <c r="A912" s="268"/>
      <c r="C912" s="327"/>
      <c r="D912" s="327"/>
      <c r="F912" s="327"/>
      <c r="G912" s="327"/>
      <c r="H912" s="327"/>
    </row>
    <row r="913" spans="1:8" s="328" customFormat="1" x14ac:dyDescent="0.25">
      <c r="A913" s="268"/>
      <c r="C913" s="327"/>
      <c r="D913" s="327"/>
      <c r="F913" s="327"/>
      <c r="G913" s="327"/>
      <c r="H913" s="327"/>
    </row>
    <row r="914" spans="1:8" s="328" customFormat="1" x14ac:dyDescent="0.25">
      <c r="A914" s="268"/>
      <c r="C914" s="327"/>
      <c r="D914" s="327"/>
      <c r="F914" s="327"/>
      <c r="G914" s="327"/>
      <c r="H914" s="327"/>
    </row>
    <row r="915" spans="1:8" s="328" customFormat="1" x14ac:dyDescent="0.25">
      <c r="A915" s="268"/>
      <c r="C915" s="327"/>
      <c r="D915" s="327"/>
      <c r="F915" s="327"/>
      <c r="G915" s="327"/>
      <c r="H915" s="327"/>
    </row>
    <row r="916" spans="1:8" s="328" customFormat="1" x14ac:dyDescent="0.25">
      <c r="A916" s="268"/>
      <c r="C916" s="327"/>
      <c r="D916" s="327"/>
      <c r="F916" s="327"/>
      <c r="G916" s="327"/>
      <c r="H916" s="327"/>
    </row>
    <row r="917" spans="1:8" s="328" customFormat="1" x14ac:dyDescent="0.25">
      <c r="A917" s="268"/>
      <c r="C917" s="327"/>
      <c r="D917" s="327"/>
      <c r="F917" s="327"/>
      <c r="G917" s="327"/>
      <c r="H917" s="327"/>
    </row>
    <row r="918" spans="1:8" s="328" customFormat="1" x14ac:dyDescent="0.25">
      <c r="A918" s="268"/>
      <c r="C918" s="327"/>
      <c r="D918" s="327"/>
      <c r="F918" s="327"/>
      <c r="G918" s="327"/>
      <c r="H918" s="327"/>
    </row>
    <row r="919" spans="1:8" s="328" customFormat="1" x14ac:dyDescent="0.25">
      <c r="A919" s="268"/>
      <c r="C919" s="327"/>
      <c r="D919" s="327"/>
      <c r="F919" s="327"/>
      <c r="G919" s="327"/>
      <c r="H919" s="327"/>
    </row>
    <row r="920" spans="1:8" s="328" customFormat="1" x14ac:dyDescent="0.25">
      <c r="A920" s="268"/>
      <c r="C920" s="327"/>
      <c r="D920" s="327"/>
      <c r="F920" s="327"/>
      <c r="G920" s="327"/>
      <c r="H920" s="327"/>
    </row>
    <row r="921" spans="1:8" s="328" customFormat="1" x14ac:dyDescent="0.25">
      <c r="A921" s="268"/>
      <c r="C921" s="327"/>
      <c r="D921" s="327"/>
      <c r="F921" s="327"/>
      <c r="G921" s="327"/>
      <c r="H921" s="327"/>
    </row>
    <row r="922" spans="1:8" s="328" customFormat="1" x14ac:dyDescent="0.25">
      <c r="A922" s="268"/>
      <c r="C922" s="327"/>
      <c r="D922" s="327"/>
      <c r="F922" s="327"/>
      <c r="G922" s="327"/>
      <c r="H922" s="327"/>
    </row>
    <row r="923" spans="1:8" s="328" customFormat="1" x14ac:dyDescent="0.25">
      <c r="A923" s="268"/>
      <c r="C923" s="327"/>
      <c r="D923" s="327"/>
      <c r="F923" s="327"/>
      <c r="G923" s="327"/>
      <c r="H923" s="327"/>
    </row>
    <row r="924" spans="1:8" s="328" customFormat="1" x14ac:dyDescent="0.25">
      <c r="A924" s="268"/>
      <c r="C924" s="327"/>
      <c r="D924" s="327"/>
      <c r="F924" s="327"/>
      <c r="G924" s="327"/>
      <c r="H924" s="327"/>
    </row>
    <row r="925" spans="1:8" s="328" customFormat="1" x14ac:dyDescent="0.25">
      <c r="A925" s="268"/>
      <c r="C925" s="327"/>
      <c r="D925" s="327"/>
      <c r="F925" s="327"/>
      <c r="G925" s="327"/>
      <c r="H925" s="327"/>
    </row>
    <row r="926" spans="1:8" s="328" customFormat="1" x14ac:dyDescent="0.25">
      <c r="A926" s="268"/>
      <c r="C926" s="327"/>
      <c r="D926" s="327"/>
      <c r="F926" s="327"/>
      <c r="G926" s="327"/>
      <c r="H926" s="327"/>
    </row>
    <row r="927" spans="1:8" s="328" customFormat="1" x14ac:dyDescent="0.25">
      <c r="A927" s="268"/>
      <c r="C927" s="327"/>
      <c r="D927" s="327"/>
      <c r="F927" s="327"/>
      <c r="G927" s="327"/>
      <c r="H927" s="327"/>
    </row>
    <row r="928" spans="1:8" s="328" customFormat="1" x14ac:dyDescent="0.25">
      <c r="A928" s="268"/>
      <c r="C928" s="327"/>
      <c r="D928" s="327"/>
      <c r="F928" s="327"/>
      <c r="G928" s="327"/>
      <c r="H928" s="327"/>
    </row>
    <row r="929" spans="1:8" s="328" customFormat="1" x14ac:dyDescent="0.25">
      <c r="A929" s="268"/>
      <c r="C929" s="327"/>
      <c r="D929" s="327"/>
      <c r="F929" s="327"/>
      <c r="G929" s="327"/>
      <c r="H929" s="327"/>
    </row>
    <row r="930" spans="1:8" s="328" customFormat="1" x14ac:dyDescent="0.25">
      <c r="A930" s="268"/>
      <c r="C930" s="327"/>
      <c r="D930" s="327"/>
      <c r="F930" s="327"/>
      <c r="G930" s="327"/>
      <c r="H930" s="327"/>
    </row>
    <row r="931" spans="1:8" s="328" customFormat="1" x14ac:dyDescent="0.25">
      <c r="A931" s="268"/>
      <c r="C931" s="327"/>
      <c r="D931" s="327"/>
      <c r="F931" s="327"/>
      <c r="G931" s="327"/>
      <c r="H931" s="327"/>
    </row>
    <row r="932" spans="1:8" s="328" customFormat="1" x14ac:dyDescent="0.25">
      <c r="A932" s="268"/>
      <c r="C932" s="327"/>
      <c r="D932" s="327"/>
      <c r="F932" s="327"/>
      <c r="G932" s="327"/>
      <c r="H932" s="327"/>
    </row>
    <row r="933" spans="1:8" s="328" customFormat="1" x14ac:dyDescent="0.25">
      <c r="A933" s="268"/>
      <c r="C933" s="327"/>
      <c r="D933" s="327"/>
      <c r="F933" s="327"/>
      <c r="G933" s="327"/>
      <c r="H933" s="327"/>
    </row>
    <row r="934" spans="1:8" s="328" customFormat="1" x14ac:dyDescent="0.25">
      <c r="A934" s="268"/>
      <c r="C934" s="327"/>
      <c r="D934" s="327"/>
      <c r="F934" s="327"/>
      <c r="G934" s="327"/>
      <c r="H934" s="327"/>
    </row>
    <row r="935" spans="1:8" s="328" customFormat="1" x14ac:dyDescent="0.25">
      <c r="A935" s="268"/>
      <c r="C935" s="327"/>
      <c r="D935" s="327"/>
      <c r="F935" s="327"/>
      <c r="G935" s="327"/>
      <c r="H935" s="327"/>
    </row>
    <row r="936" spans="1:8" s="328" customFormat="1" x14ac:dyDescent="0.25">
      <c r="A936" s="268"/>
      <c r="C936" s="327"/>
      <c r="D936" s="327"/>
      <c r="F936" s="327"/>
      <c r="G936" s="327"/>
      <c r="H936" s="327"/>
    </row>
    <row r="937" spans="1:8" s="328" customFormat="1" x14ac:dyDescent="0.25">
      <c r="A937" s="268"/>
      <c r="C937" s="327"/>
      <c r="D937" s="327"/>
      <c r="F937" s="327"/>
      <c r="G937" s="327"/>
      <c r="H937" s="327"/>
    </row>
    <row r="938" spans="1:8" s="328" customFormat="1" x14ac:dyDescent="0.25">
      <c r="A938" s="268"/>
      <c r="C938" s="327"/>
      <c r="D938" s="327"/>
      <c r="F938" s="327"/>
      <c r="G938" s="327"/>
      <c r="H938" s="327"/>
    </row>
    <row r="939" spans="1:8" s="328" customFormat="1" x14ac:dyDescent="0.25">
      <c r="A939" s="268"/>
      <c r="C939" s="327"/>
      <c r="D939" s="327"/>
      <c r="F939" s="327"/>
      <c r="G939" s="327"/>
      <c r="H939" s="327"/>
    </row>
    <row r="940" spans="1:8" s="328" customFormat="1" x14ac:dyDescent="0.25">
      <c r="A940" s="268"/>
      <c r="C940" s="327"/>
      <c r="D940" s="327"/>
      <c r="F940" s="327"/>
      <c r="G940" s="327"/>
      <c r="H940" s="327"/>
    </row>
    <row r="941" spans="1:8" s="328" customFormat="1" x14ac:dyDescent="0.25">
      <c r="A941" s="268"/>
      <c r="C941" s="327"/>
      <c r="D941" s="327"/>
      <c r="F941" s="327"/>
      <c r="G941" s="327"/>
      <c r="H941" s="327"/>
    </row>
    <row r="942" spans="1:8" s="328" customFormat="1" x14ac:dyDescent="0.25">
      <c r="A942" s="268"/>
      <c r="C942" s="327"/>
      <c r="D942" s="327"/>
      <c r="F942" s="327"/>
      <c r="G942" s="327"/>
      <c r="H942" s="327"/>
    </row>
    <row r="943" spans="1:8" s="328" customFormat="1" x14ac:dyDescent="0.25">
      <c r="A943" s="268"/>
      <c r="C943" s="327"/>
      <c r="D943" s="327"/>
      <c r="F943" s="327"/>
      <c r="G943" s="327"/>
      <c r="H943" s="327"/>
    </row>
    <row r="944" spans="1:8" s="328" customFormat="1" x14ac:dyDescent="0.25">
      <c r="A944" s="268"/>
      <c r="C944" s="327"/>
      <c r="D944" s="327"/>
      <c r="F944" s="327"/>
      <c r="G944" s="327"/>
      <c r="H944" s="327"/>
    </row>
    <row r="945" spans="1:8" s="328" customFormat="1" x14ac:dyDescent="0.25">
      <c r="A945" s="268"/>
      <c r="C945" s="327"/>
      <c r="D945" s="327"/>
      <c r="F945" s="327"/>
      <c r="G945" s="327"/>
      <c r="H945" s="327"/>
    </row>
    <row r="946" spans="1:8" s="328" customFormat="1" x14ac:dyDescent="0.25">
      <c r="A946" s="268"/>
      <c r="C946" s="327"/>
      <c r="D946" s="327"/>
      <c r="F946" s="327"/>
      <c r="G946" s="327"/>
      <c r="H946" s="327"/>
    </row>
    <row r="947" spans="1:8" s="328" customFormat="1" x14ac:dyDescent="0.25">
      <c r="A947" s="268"/>
      <c r="C947" s="327"/>
      <c r="D947" s="327"/>
      <c r="F947" s="327"/>
      <c r="G947" s="327"/>
      <c r="H947" s="327"/>
    </row>
    <row r="948" spans="1:8" s="328" customFormat="1" x14ac:dyDescent="0.25">
      <c r="A948" s="268"/>
      <c r="C948" s="327"/>
      <c r="D948" s="327"/>
      <c r="F948" s="327"/>
      <c r="G948" s="327"/>
      <c r="H948" s="327"/>
    </row>
    <row r="949" spans="1:8" s="328" customFormat="1" x14ac:dyDescent="0.25">
      <c r="A949" s="268"/>
      <c r="C949" s="327"/>
      <c r="D949" s="327"/>
      <c r="F949" s="327"/>
      <c r="G949" s="327"/>
      <c r="H949" s="327"/>
    </row>
    <row r="950" spans="1:8" s="328" customFormat="1" x14ac:dyDescent="0.25">
      <c r="A950" s="268"/>
      <c r="C950" s="327"/>
      <c r="D950" s="327"/>
      <c r="F950" s="327"/>
      <c r="G950" s="327"/>
      <c r="H950" s="327"/>
    </row>
    <row r="951" spans="1:8" s="328" customFormat="1" x14ac:dyDescent="0.25">
      <c r="A951" s="268"/>
      <c r="C951" s="327"/>
      <c r="D951" s="327"/>
      <c r="F951" s="327"/>
      <c r="G951" s="327"/>
      <c r="H951" s="327"/>
    </row>
    <row r="952" spans="1:8" s="328" customFormat="1" x14ac:dyDescent="0.25">
      <c r="A952" s="268"/>
      <c r="C952" s="327"/>
      <c r="D952" s="327"/>
      <c r="F952" s="327"/>
      <c r="G952" s="327"/>
      <c r="H952" s="327"/>
    </row>
    <row r="953" spans="1:8" s="328" customFormat="1" x14ac:dyDescent="0.25">
      <c r="A953" s="268"/>
      <c r="C953" s="327"/>
      <c r="D953" s="327"/>
      <c r="F953" s="327"/>
      <c r="G953" s="327"/>
      <c r="H953" s="327"/>
    </row>
    <row r="954" spans="1:8" s="328" customFormat="1" x14ac:dyDescent="0.25">
      <c r="A954" s="268"/>
      <c r="C954" s="327"/>
      <c r="D954" s="327"/>
      <c r="F954" s="327"/>
      <c r="G954" s="327"/>
      <c r="H954" s="327"/>
    </row>
    <row r="955" spans="1:8" s="328" customFormat="1" x14ac:dyDescent="0.25">
      <c r="A955" s="268"/>
      <c r="C955" s="327"/>
      <c r="D955" s="327"/>
      <c r="F955" s="327"/>
      <c r="G955" s="327"/>
      <c r="H955" s="327"/>
    </row>
    <row r="956" spans="1:8" s="328" customFormat="1" x14ac:dyDescent="0.25">
      <c r="A956" s="268"/>
      <c r="C956" s="327"/>
      <c r="D956" s="327"/>
      <c r="F956" s="327"/>
      <c r="G956" s="327"/>
      <c r="H956" s="327"/>
    </row>
    <row r="957" spans="1:8" s="328" customFormat="1" x14ac:dyDescent="0.25">
      <c r="A957" s="268"/>
      <c r="C957" s="327"/>
      <c r="D957" s="327"/>
      <c r="F957" s="327"/>
      <c r="G957" s="327"/>
      <c r="H957" s="327"/>
    </row>
    <row r="958" spans="1:8" s="328" customFormat="1" x14ac:dyDescent="0.25">
      <c r="A958" s="268"/>
      <c r="C958" s="327"/>
      <c r="D958" s="327"/>
      <c r="F958" s="327"/>
      <c r="G958" s="327"/>
      <c r="H958" s="327"/>
    </row>
    <row r="959" spans="1:8" s="328" customFormat="1" x14ac:dyDescent="0.25">
      <c r="A959" s="268"/>
      <c r="C959" s="327"/>
      <c r="D959" s="327"/>
      <c r="F959" s="327"/>
      <c r="G959" s="327"/>
      <c r="H959" s="327"/>
    </row>
    <row r="960" spans="1:8" s="328" customFormat="1" x14ac:dyDescent="0.25">
      <c r="A960" s="268"/>
      <c r="C960" s="327"/>
      <c r="D960" s="327"/>
      <c r="F960" s="327"/>
      <c r="G960" s="327"/>
      <c r="H960" s="327"/>
    </row>
    <row r="961" spans="1:8" s="328" customFormat="1" x14ac:dyDescent="0.25">
      <c r="A961" s="268"/>
      <c r="C961" s="327"/>
      <c r="D961" s="327"/>
      <c r="F961" s="327"/>
      <c r="G961" s="327"/>
      <c r="H961" s="327"/>
    </row>
    <row r="962" spans="1:8" s="328" customFormat="1" x14ac:dyDescent="0.25">
      <c r="A962" s="268"/>
      <c r="C962" s="327"/>
      <c r="D962" s="327"/>
      <c r="F962" s="327"/>
      <c r="G962" s="327"/>
      <c r="H962" s="327"/>
    </row>
    <row r="963" spans="1:8" s="328" customFormat="1" x14ac:dyDescent="0.25">
      <c r="A963" s="268"/>
      <c r="C963" s="327"/>
      <c r="D963" s="327"/>
      <c r="F963" s="327"/>
      <c r="G963" s="327"/>
      <c r="H963" s="327"/>
    </row>
    <row r="964" spans="1:8" s="328" customFormat="1" x14ac:dyDescent="0.25">
      <c r="A964" s="268"/>
      <c r="C964" s="327"/>
      <c r="D964" s="327"/>
      <c r="F964" s="327"/>
      <c r="G964" s="327"/>
      <c r="H964" s="327"/>
    </row>
    <row r="965" spans="1:8" s="328" customFormat="1" x14ac:dyDescent="0.25">
      <c r="A965" s="268"/>
      <c r="C965" s="327"/>
      <c r="D965" s="327"/>
      <c r="F965" s="327"/>
      <c r="G965" s="327"/>
      <c r="H965" s="327"/>
    </row>
    <row r="966" spans="1:8" s="328" customFormat="1" x14ac:dyDescent="0.25">
      <c r="A966" s="268"/>
      <c r="C966" s="327"/>
      <c r="D966" s="327"/>
      <c r="F966" s="327"/>
      <c r="G966" s="327"/>
      <c r="H966" s="327"/>
    </row>
    <row r="967" spans="1:8" s="328" customFormat="1" x14ac:dyDescent="0.25">
      <c r="A967" s="268"/>
      <c r="C967" s="327"/>
      <c r="D967" s="327"/>
      <c r="F967" s="327"/>
      <c r="G967" s="327"/>
      <c r="H967" s="327"/>
    </row>
    <row r="968" spans="1:8" s="328" customFormat="1" x14ac:dyDescent="0.25">
      <c r="A968" s="268"/>
      <c r="C968" s="327"/>
      <c r="D968" s="327"/>
      <c r="F968" s="327"/>
      <c r="G968" s="327"/>
      <c r="H968" s="327"/>
    </row>
    <row r="969" spans="1:8" s="328" customFormat="1" x14ac:dyDescent="0.25">
      <c r="A969" s="268"/>
      <c r="C969" s="327"/>
      <c r="D969" s="327"/>
      <c r="F969" s="327"/>
      <c r="G969" s="327"/>
      <c r="H969" s="327"/>
    </row>
    <row r="970" spans="1:8" s="328" customFormat="1" x14ac:dyDescent="0.25">
      <c r="A970" s="268"/>
      <c r="C970" s="327"/>
      <c r="D970" s="327"/>
      <c r="F970" s="327"/>
      <c r="G970" s="327"/>
      <c r="H970" s="327"/>
    </row>
    <row r="971" spans="1:8" s="328" customFormat="1" x14ac:dyDescent="0.25">
      <c r="A971" s="268"/>
      <c r="C971" s="327"/>
      <c r="D971" s="327"/>
      <c r="F971" s="327"/>
      <c r="G971" s="327"/>
      <c r="H971" s="327"/>
    </row>
    <row r="972" spans="1:8" s="328" customFormat="1" x14ac:dyDescent="0.25">
      <c r="A972" s="268"/>
      <c r="C972" s="327"/>
      <c r="D972" s="327"/>
      <c r="F972" s="327"/>
      <c r="G972" s="327"/>
      <c r="H972" s="327"/>
    </row>
    <row r="973" spans="1:8" s="328" customFormat="1" x14ac:dyDescent="0.25">
      <c r="A973" s="268"/>
      <c r="C973" s="327"/>
      <c r="D973" s="327"/>
      <c r="F973" s="327"/>
      <c r="G973" s="327"/>
      <c r="H973" s="327"/>
    </row>
    <row r="974" spans="1:8" s="328" customFormat="1" x14ac:dyDescent="0.25">
      <c r="A974" s="268"/>
      <c r="C974" s="327"/>
      <c r="D974" s="327"/>
      <c r="F974" s="327"/>
      <c r="G974" s="327"/>
      <c r="H974" s="327"/>
    </row>
    <row r="975" spans="1:8" s="328" customFormat="1" x14ac:dyDescent="0.25">
      <c r="A975" s="268"/>
      <c r="C975" s="327"/>
      <c r="D975" s="327"/>
      <c r="F975" s="327"/>
      <c r="G975" s="327"/>
      <c r="H975" s="327"/>
    </row>
    <row r="976" spans="1:8" s="328" customFormat="1" x14ac:dyDescent="0.25">
      <c r="A976" s="268"/>
      <c r="C976" s="327"/>
      <c r="D976" s="327"/>
      <c r="F976" s="327"/>
      <c r="G976" s="327"/>
      <c r="H976" s="327"/>
    </row>
    <row r="977" spans="1:8" s="328" customFormat="1" x14ac:dyDescent="0.25">
      <c r="A977" s="268"/>
      <c r="C977" s="327"/>
      <c r="D977" s="327"/>
      <c r="F977" s="327"/>
      <c r="G977" s="327"/>
      <c r="H977" s="327"/>
    </row>
    <row r="978" spans="1:8" s="328" customFormat="1" x14ac:dyDescent="0.25">
      <c r="A978" s="268"/>
      <c r="C978" s="327"/>
      <c r="D978" s="327"/>
      <c r="F978" s="327"/>
      <c r="G978" s="327"/>
      <c r="H978" s="327"/>
    </row>
    <row r="979" spans="1:8" s="328" customFormat="1" x14ac:dyDescent="0.25">
      <c r="A979" s="268"/>
      <c r="C979" s="327"/>
      <c r="D979" s="327"/>
      <c r="F979" s="327"/>
      <c r="G979" s="327"/>
      <c r="H979" s="327"/>
    </row>
    <row r="980" spans="1:8" s="328" customFormat="1" x14ac:dyDescent="0.25">
      <c r="A980" s="268"/>
      <c r="C980" s="327"/>
      <c r="D980" s="327"/>
      <c r="F980" s="327"/>
      <c r="G980" s="327"/>
      <c r="H980" s="327"/>
    </row>
    <row r="981" spans="1:8" s="328" customFormat="1" x14ac:dyDescent="0.25">
      <c r="A981" s="268"/>
      <c r="C981" s="327"/>
      <c r="D981" s="327"/>
      <c r="F981" s="327"/>
      <c r="G981" s="327"/>
      <c r="H981" s="327"/>
    </row>
    <row r="982" spans="1:8" s="328" customFormat="1" x14ac:dyDescent="0.25">
      <c r="A982" s="268"/>
      <c r="C982" s="327"/>
      <c r="D982" s="327"/>
      <c r="F982" s="327"/>
      <c r="G982" s="327"/>
      <c r="H982" s="327"/>
    </row>
    <row r="983" spans="1:8" s="328" customFormat="1" x14ac:dyDescent="0.25">
      <c r="A983" s="268"/>
      <c r="C983" s="327"/>
      <c r="D983" s="327"/>
      <c r="F983" s="327"/>
      <c r="G983" s="327"/>
      <c r="H983" s="327"/>
    </row>
    <row r="984" spans="1:8" s="328" customFormat="1" x14ac:dyDescent="0.25">
      <c r="A984" s="268"/>
      <c r="C984" s="327"/>
      <c r="D984" s="327"/>
      <c r="F984" s="327"/>
      <c r="G984" s="327"/>
      <c r="H984" s="327"/>
    </row>
    <row r="985" spans="1:8" s="328" customFormat="1" x14ac:dyDescent="0.25">
      <c r="A985" s="268"/>
      <c r="C985" s="327"/>
      <c r="D985" s="327"/>
      <c r="F985" s="327"/>
      <c r="G985" s="327"/>
      <c r="H985" s="327"/>
    </row>
    <row r="986" spans="1:8" s="328" customFormat="1" x14ac:dyDescent="0.25">
      <c r="A986" s="268"/>
      <c r="C986" s="327"/>
      <c r="D986" s="327"/>
      <c r="F986" s="327"/>
      <c r="G986" s="327"/>
      <c r="H986" s="327"/>
    </row>
    <row r="987" spans="1:8" s="328" customFormat="1" x14ac:dyDescent="0.25">
      <c r="A987" s="268"/>
      <c r="C987" s="327"/>
      <c r="D987" s="327"/>
      <c r="F987" s="327"/>
      <c r="G987" s="327"/>
      <c r="H987" s="327"/>
    </row>
    <row r="988" spans="1:8" s="328" customFormat="1" x14ac:dyDescent="0.25">
      <c r="A988" s="268"/>
      <c r="C988" s="327"/>
      <c r="D988" s="327"/>
      <c r="F988" s="327"/>
      <c r="G988" s="327"/>
      <c r="H988" s="327"/>
    </row>
    <row r="989" spans="1:8" s="328" customFormat="1" x14ac:dyDescent="0.25">
      <c r="A989" s="268"/>
      <c r="C989" s="327"/>
      <c r="D989" s="327"/>
      <c r="F989" s="327"/>
      <c r="G989" s="327"/>
      <c r="H989" s="327"/>
    </row>
    <row r="990" spans="1:8" s="328" customFormat="1" x14ac:dyDescent="0.25">
      <c r="A990" s="268"/>
      <c r="C990" s="327"/>
      <c r="D990" s="327"/>
      <c r="F990" s="327"/>
      <c r="G990" s="327"/>
      <c r="H990" s="327"/>
    </row>
    <row r="991" spans="1:8" s="328" customFormat="1" x14ac:dyDescent="0.25">
      <c r="A991" s="268"/>
      <c r="C991" s="327"/>
      <c r="D991" s="327"/>
      <c r="F991" s="327"/>
      <c r="G991" s="327"/>
      <c r="H991" s="327"/>
    </row>
    <row r="992" spans="1:8" s="328" customFormat="1" x14ac:dyDescent="0.25">
      <c r="A992" s="268"/>
      <c r="C992" s="327"/>
      <c r="D992" s="327"/>
      <c r="F992" s="327"/>
      <c r="G992" s="327"/>
      <c r="H992" s="327"/>
    </row>
    <row r="993" spans="1:8" s="328" customFormat="1" x14ac:dyDescent="0.25">
      <c r="A993" s="268"/>
      <c r="C993" s="327"/>
      <c r="D993" s="327"/>
      <c r="F993" s="327"/>
      <c r="G993" s="327"/>
      <c r="H993" s="327"/>
    </row>
    <row r="994" spans="1:8" s="328" customFormat="1" x14ac:dyDescent="0.25">
      <c r="A994" s="268"/>
      <c r="C994" s="327"/>
      <c r="D994" s="327"/>
      <c r="F994" s="327"/>
      <c r="G994" s="327"/>
      <c r="H994" s="327"/>
    </row>
    <row r="995" spans="1:8" s="328" customFormat="1" x14ac:dyDescent="0.25">
      <c r="A995" s="268"/>
      <c r="C995" s="327"/>
      <c r="D995" s="327"/>
      <c r="F995" s="327"/>
      <c r="G995" s="327"/>
      <c r="H995" s="327"/>
    </row>
    <row r="996" spans="1:8" s="328" customFormat="1" x14ac:dyDescent="0.25">
      <c r="A996" s="268"/>
      <c r="C996" s="327"/>
      <c r="D996" s="327"/>
      <c r="F996" s="327"/>
      <c r="G996" s="327"/>
      <c r="H996" s="327"/>
    </row>
    <row r="997" spans="1:8" s="328" customFormat="1" x14ac:dyDescent="0.25">
      <c r="A997" s="268"/>
      <c r="C997" s="327"/>
      <c r="D997" s="327"/>
      <c r="F997" s="327"/>
      <c r="G997" s="327"/>
      <c r="H997" s="327"/>
    </row>
    <row r="998" spans="1:8" s="328" customFormat="1" x14ac:dyDescent="0.25">
      <c r="A998" s="268"/>
      <c r="C998" s="327"/>
      <c r="D998" s="327"/>
      <c r="F998" s="327"/>
      <c r="G998" s="327"/>
      <c r="H998" s="327"/>
    </row>
    <row r="999" spans="1:8" s="328" customFormat="1" x14ac:dyDescent="0.25">
      <c r="A999" s="268"/>
      <c r="C999" s="327"/>
      <c r="D999" s="327"/>
      <c r="F999" s="327"/>
      <c r="G999" s="327"/>
      <c r="H999" s="327"/>
    </row>
    <row r="1000" spans="1:8" s="328" customFormat="1" x14ac:dyDescent="0.25">
      <c r="A1000" s="268"/>
      <c r="C1000" s="327"/>
      <c r="D1000" s="327"/>
      <c r="F1000" s="327"/>
      <c r="G1000" s="327"/>
      <c r="H1000" s="327"/>
    </row>
    <row r="1001" spans="1:8" s="328" customFormat="1" x14ac:dyDescent="0.25">
      <c r="A1001" s="268"/>
      <c r="C1001" s="327"/>
      <c r="D1001" s="327"/>
      <c r="F1001" s="327"/>
      <c r="G1001" s="327"/>
      <c r="H1001" s="327"/>
    </row>
    <row r="1002" spans="1:8" s="328" customFormat="1" x14ac:dyDescent="0.25">
      <c r="A1002" s="268"/>
      <c r="C1002" s="327"/>
      <c r="D1002" s="327"/>
      <c r="F1002" s="327"/>
      <c r="G1002" s="327"/>
      <c r="H1002" s="327"/>
    </row>
    <row r="1003" spans="1:8" s="328" customFormat="1" x14ac:dyDescent="0.25">
      <c r="A1003" s="268"/>
      <c r="C1003" s="327"/>
      <c r="D1003" s="327"/>
      <c r="F1003" s="327"/>
      <c r="G1003" s="327"/>
      <c r="H1003" s="327"/>
    </row>
    <row r="1004" spans="1:8" s="328" customFormat="1" x14ac:dyDescent="0.25">
      <c r="A1004" s="268"/>
      <c r="C1004" s="327"/>
      <c r="D1004" s="327"/>
      <c r="F1004" s="327"/>
      <c r="G1004" s="327"/>
      <c r="H1004" s="327"/>
    </row>
    <row r="1005" spans="1:8" s="328" customFormat="1" x14ac:dyDescent="0.25">
      <c r="A1005" s="268"/>
      <c r="C1005" s="327"/>
      <c r="D1005" s="327"/>
      <c r="F1005" s="327"/>
      <c r="G1005" s="327"/>
      <c r="H1005" s="327"/>
    </row>
    <row r="1006" spans="1:8" s="328" customFormat="1" x14ac:dyDescent="0.25">
      <c r="A1006" s="268"/>
      <c r="C1006" s="327"/>
      <c r="D1006" s="327"/>
      <c r="F1006" s="327"/>
      <c r="G1006" s="327"/>
      <c r="H1006" s="327"/>
    </row>
    <row r="1007" spans="1:8" s="328" customFormat="1" x14ac:dyDescent="0.25">
      <c r="A1007" s="268"/>
      <c r="C1007" s="327"/>
      <c r="D1007" s="327"/>
      <c r="F1007" s="327"/>
      <c r="G1007" s="327"/>
      <c r="H1007" s="327"/>
    </row>
    <row r="1008" spans="1:8" s="328" customFormat="1" x14ac:dyDescent="0.25">
      <c r="A1008" s="268"/>
      <c r="C1008" s="327"/>
      <c r="D1008" s="327"/>
      <c r="F1008" s="327"/>
      <c r="G1008" s="327"/>
      <c r="H1008" s="327"/>
    </row>
    <row r="1009" spans="1:8" s="328" customFormat="1" x14ac:dyDescent="0.25">
      <c r="A1009" s="268"/>
      <c r="C1009" s="327"/>
      <c r="D1009" s="327"/>
      <c r="F1009" s="327"/>
      <c r="G1009" s="327"/>
      <c r="H1009" s="327"/>
    </row>
    <row r="1010" spans="1:8" s="328" customFormat="1" x14ac:dyDescent="0.25">
      <c r="A1010" s="268"/>
      <c r="C1010" s="327"/>
      <c r="D1010" s="327"/>
      <c r="F1010" s="327"/>
      <c r="G1010" s="327"/>
      <c r="H1010" s="327"/>
    </row>
    <row r="1011" spans="1:8" s="328" customFormat="1" x14ac:dyDescent="0.25">
      <c r="A1011" s="268"/>
      <c r="C1011" s="327"/>
      <c r="D1011" s="327"/>
      <c r="F1011" s="327"/>
      <c r="G1011" s="327"/>
      <c r="H1011" s="327"/>
    </row>
    <row r="1012" spans="1:8" s="328" customFormat="1" x14ac:dyDescent="0.25">
      <c r="A1012" s="268"/>
      <c r="C1012" s="327"/>
      <c r="D1012" s="327"/>
      <c r="F1012" s="327"/>
      <c r="G1012" s="327"/>
      <c r="H1012" s="327"/>
    </row>
    <row r="1013" spans="1:8" s="328" customFormat="1" x14ac:dyDescent="0.25">
      <c r="A1013" s="268"/>
      <c r="C1013" s="327"/>
      <c r="D1013" s="327"/>
      <c r="F1013" s="327"/>
      <c r="G1013" s="327"/>
      <c r="H1013" s="327"/>
    </row>
    <row r="1014" spans="1:8" s="328" customFormat="1" x14ac:dyDescent="0.25">
      <c r="A1014" s="268"/>
      <c r="C1014" s="327"/>
      <c r="D1014" s="327"/>
      <c r="F1014" s="327"/>
      <c r="G1014" s="327"/>
      <c r="H1014" s="327"/>
    </row>
    <row r="1015" spans="1:8" s="328" customFormat="1" x14ac:dyDescent="0.25">
      <c r="A1015" s="268"/>
      <c r="C1015" s="327"/>
      <c r="D1015" s="327"/>
      <c r="F1015" s="327"/>
      <c r="G1015" s="327"/>
      <c r="H1015" s="327"/>
    </row>
    <row r="1016" spans="1:8" s="328" customFormat="1" x14ac:dyDescent="0.25">
      <c r="A1016" s="268"/>
      <c r="C1016" s="327"/>
      <c r="D1016" s="327"/>
      <c r="F1016" s="327"/>
      <c r="G1016" s="327"/>
      <c r="H1016" s="327"/>
    </row>
    <row r="1017" spans="1:8" s="328" customFormat="1" x14ac:dyDescent="0.25">
      <c r="A1017" s="268"/>
      <c r="C1017" s="327"/>
      <c r="D1017" s="327"/>
      <c r="F1017" s="327"/>
      <c r="G1017" s="327"/>
      <c r="H1017" s="327"/>
    </row>
    <row r="1018" spans="1:8" s="328" customFormat="1" x14ac:dyDescent="0.25">
      <c r="A1018" s="268"/>
      <c r="C1018" s="327"/>
      <c r="D1018" s="327"/>
      <c r="F1018" s="327"/>
      <c r="G1018" s="327"/>
      <c r="H1018" s="327"/>
    </row>
    <row r="1019" spans="1:8" s="328" customFormat="1" x14ac:dyDescent="0.25">
      <c r="A1019" s="268"/>
      <c r="C1019" s="327"/>
      <c r="D1019" s="327"/>
      <c r="F1019" s="327"/>
      <c r="G1019" s="327"/>
      <c r="H1019" s="327"/>
    </row>
    <row r="1020" spans="1:8" s="328" customFormat="1" x14ac:dyDescent="0.25">
      <c r="A1020" s="268"/>
      <c r="C1020" s="327"/>
      <c r="D1020" s="327"/>
      <c r="F1020" s="327"/>
      <c r="G1020" s="327"/>
      <c r="H1020" s="327"/>
    </row>
    <row r="1021" spans="1:8" s="328" customFormat="1" x14ac:dyDescent="0.25">
      <c r="A1021" s="268"/>
      <c r="C1021" s="327"/>
      <c r="D1021" s="327"/>
      <c r="F1021" s="327"/>
      <c r="G1021" s="327"/>
      <c r="H1021" s="327"/>
    </row>
    <row r="1022" spans="1:8" s="328" customFormat="1" x14ac:dyDescent="0.25">
      <c r="A1022" s="268"/>
      <c r="C1022" s="327"/>
      <c r="D1022" s="327"/>
      <c r="F1022" s="327"/>
      <c r="G1022" s="327"/>
      <c r="H1022" s="327"/>
    </row>
    <row r="1023" spans="1:8" s="328" customFormat="1" x14ac:dyDescent="0.25">
      <c r="A1023" s="268"/>
      <c r="C1023" s="327"/>
      <c r="D1023" s="327"/>
      <c r="F1023" s="327"/>
      <c r="G1023" s="327"/>
      <c r="H1023" s="327"/>
    </row>
    <row r="1024" spans="1:8" s="328" customFormat="1" x14ac:dyDescent="0.25">
      <c r="A1024" s="268"/>
      <c r="C1024" s="327"/>
      <c r="D1024" s="327"/>
      <c r="F1024" s="327"/>
      <c r="G1024" s="327"/>
      <c r="H1024" s="327"/>
    </row>
    <row r="1025" spans="1:8" s="328" customFormat="1" x14ac:dyDescent="0.25">
      <c r="A1025" s="268"/>
      <c r="C1025" s="327"/>
      <c r="D1025" s="327"/>
      <c r="F1025" s="327"/>
      <c r="G1025" s="327"/>
      <c r="H1025" s="327"/>
    </row>
    <row r="1026" spans="1:8" s="328" customFormat="1" x14ac:dyDescent="0.25">
      <c r="A1026" s="268"/>
      <c r="C1026" s="327"/>
      <c r="D1026" s="327"/>
      <c r="F1026" s="327"/>
      <c r="G1026" s="327"/>
      <c r="H1026" s="327"/>
    </row>
    <row r="1027" spans="1:8" s="328" customFormat="1" x14ac:dyDescent="0.25">
      <c r="A1027" s="268"/>
      <c r="C1027" s="327"/>
      <c r="D1027" s="327"/>
      <c r="F1027" s="327"/>
      <c r="G1027" s="327"/>
      <c r="H1027" s="327"/>
    </row>
    <row r="1028" spans="1:8" s="328" customFormat="1" x14ac:dyDescent="0.25">
      <c r="A1028" s="268"/>
      <c r="C1028" s="327"/>
      <c r="D1028" s="327"/>
      <c r="F1028" s="327"/>
      <c r="G1028" s="327"/>
      <c r="H1028" s="327"/>
    </row>
    <row r="1029" spans="1:8" s="328" customFormat="1" x14ac:dyDescent="0.25">
      <c r="A1029" s="268"/>
      <c r="C1029" s="327"/>
      <c r="D1029" s="327"/>
      <c r="F1029" s="327"/>
      <c r="G1029" s="327"/>
      <c r="H1029" s="327"/>
    </row>
    <row r="1030" spans="1:8" s="328" customFormat="1" x14ac:dyDescent="0.25">
      <c r="A1030" s="268"/>
      <c r="C1030" s="327"/>
      <c r="D1030" s="327"/>
      <c r="F1030" s="327"/>
      <c r="G1030" s="327"/>
      <c r="H1030" s="327"/>
    </row>
    <row r="1031" spans="1:8" s="328" customFormat="1" x14ac:dyDescent="0.25">
      <c r="A1031" s="268"/>
      <c r="C1031" s="327"/>
      <c r="D1031" s="327"/>
      <c r="F1031" s="327"/>
      <c r="G1031" s="327"/>
      <c r="H1031" s="327"/>
    </row>
    <row r="1032" spans="1:8" s="328" customFormat="1" x14ac:dyDescent="0.25">
      <c r="A1032" s="268"/>
      <c r="C1032" s="327"/>
      <c r="D1032" s="327"/>
      <c r="F1032" s="327"/>
      <c r="G1032" s="327"/>
      <c r="H1032" s="327"/>
    </row>
    <row r="1033" spans="1:8" s="328" customFormat="1" x14ac:dyDescent="0.25">
      <c r="A1033" s="268"/>
      <c r="C1033" s="327"/>
      <c r="D1033" s="327"/>
      <c r="F1033" s="327"/>
      <c r="G1033" s="327"/>
      <c r="H1033" s="327"/>
    </row>
    <row r="1034" spans="1:8" s="328" customFormat="1" x14ac:dyDescent="0.25">
      <c r="A1034" s="268"/>
      <c r="C1034" s="327"/>
      <c r="D1034" s="327"/>
      <c r="F1034" s="327"/>
      <c r="G1034" s="327"/>
      <c r="H1034" s="327"/>
    </row>
    <row r="1035" spans="1:8" s="328" customFormat="1" x14ac:dyDescent="0.25">
      <c r="A1035" s="268"/>
      <c r="C1035" s="327"/>
      <c r="D1035" s="327"/>
      <c r="F1035" s="327"/>
      <c r="G1035" s="327"/>
      <c r="H1035" s="327"/>
    </row>
    <row r="1036" spans="1:8" s="328" customFormat="1" x14ac:dyDescent="0.25">
      <c r="A1036" s="268"/>
      <c r="C1036" s="327"/>
      <c r="D1036" s="327"/>
      <c r="F1036" s="327"/>
      <c r="G1036" s="327"/>
      <c r="H1036" s="327"/>
    </row>
    <row r="1037" spans="1:8" s="328" customFormat="1" x14ac:dyDescent="0.25">
      <c r="A1037" s="268"/>
      <c r="C1037" s="327"/>
      <c r="D1037" s="327"/>
      <c r="F1037" s="327"/>
      <c r="G1037" s="327"/>
      <c r="H1037" s="327"/>
    </row>
    <row r="1038" spans="1:8" s="328" customFormat="1" x14ac:dyDescent="0.25">
      <c r="A1038" s="268"/>
      <c r="C1038" s="327"/>
      <c r="D1038" s="327"/>
      <c r="F1038" s="327"/>
      <c r="G1038" s="327"/>
      <c r="H1038" s="327"/>
    </row>
    <row r="1039" spans="1:8" s="328" customFormat="1" x14ac:dyDescent="0.25">
      <c r="A1039" s="268"/>
      <c r="C1039" s="327"/>
      <c r="D1039" s="327"/>
      <c r="F1039" s="327"/>
      <c r="G1039" s="327"/>
      <c r="H1039" s="327"/>
    </row>
    <row r="1040" spans="1:8" s="328" customFormat="1" x14ac:dyDescent="0.25">
      <c r="A1040" s="268"/>
      <c r="C1040" s="327"/>
      <c r="D1040" s="327"/>
      <c r="F1040" s="327"/>
      <c r="G1040" s="327"/>
      <c r="H1040" s="327"/>
    </row>
    <row r="1041" spans="1:8" s="328" customFormat="1" x14ac:dyDescent="0.25">
      <c r="A1041" s="268"/>
      <c r="C1041" s="327"/>
      <c r="D1041" s="327"/>
      <c r="F1041" s="327"/>
      <c r="G1041" s="327"/>
      <c r="H1041" s="327"/>
    </row>
    <row r="1042" spans="1:8" s="328" customFormat="1" x14ac:dyDescent="0.25">
      <c r="A1042" s="268"/>
      <c r="C1042" s="327"/>
      <c r="D1042" s="327"/>
      <c r="F1042" s="327"/>
      <c r="G1042" s="327"/>
      <c r="H1042" s="327"/>
    </row>
    <row r="1043" spans="1:8" s="328" customFormat="1" x14ac:dyDescent="0.25">
      <c r="A1043" s="268"/>
      <c r="C1043" s="327"/>
      <c r="D1043" s="327"/>
      <c r="F1043" s="327"/>
      <c r="G1043" s="327"/>
      <c r="H1043" s="327"/>
    </row>
    <row r="1044" spans="1:8" s="328" customFormat="1" x14ac:dyDescent="0.25">
      <c r="A1044" s="268"/>
      <c r="C1044" s="327"/>
      <c r="D1044" s="327"/>
      <c r="F1044" s="327"/>
      <c r="G1044" s="327"/>
      <c r="H1044" s="327"/>
    </row>
    <row r="1045" spans="1:8" s="328" customFormat="1" x14ac:dyDescent="0.25">
      <c r="A1045" s="268"/>
      <c r="C1045" s="327"/>
      <c r="D1045" s="327"/>
      <c r="F1045" s="327"/>
      <c r="G1045" s="327"/>
      <c r="H1045" s="327"/>
    </row>
    <row r="1046" spans="1:8" s="328" customFormat="1" x14ac:dyDescent="0.25">
      <c r="A1046" s="268"/>
      <c r="C1046" s="327"/>
      <c r="D1046" s="327"/>
      <c r="F1046" s="327"/>
      <c r="G1046" s="327"/>
      <c r="H1046" s="327"/>
    </row>
    <row r="1047" spans="1:8" s="328" customFormat="1" x14ac:dyDescent="0.25">
      <c r="A1047" s="268"/>
      <c r="C1047" s="327"/>
      <c r="D1047" s="327"/>
      <c r="F1047" s="327"/>
      <c r="G1047" s="327"/>
      <c r="H1047" s="327"/>
    </row>
    <row r="1048" spans="1:8" s="328" customFormat="1" x14ac:dyDescent="0.25">
      <c r="A1048" s="268"/>
      <c r="C1048" s="327"/>
      <c r="D1048" s="327"/>
      <c r="F1048" s="327"/>
      <c r="G1048" s="327"/>
      <c r="H1048" s="327"/>
    </row>
    <row r="1049" spans="1:8" s="328" customFormat="1" x14ac:dyDescent="0.25">
      <c r="A1049" s="268"/>
      <c r="C1049" s="327"/>
      <c r="D1049" s="327"/>
      <c r="F1049" s="327"/>
      <c r="G1049" s="327"/>
      <c r="H1049" s="327"/>
    </row>
    <row r="1050" spans="1:8" s="328" customFormat="1" x14ac:dyDescent="0.25">
      <c r="A1050" s="268"/>
      <c r="C1050" s="327"/>
      <c r="D1050" s="327"/>
      <c r="F1050" s="327"/>
      <c r="G1050" s="327"/>
      <c r="H1050" s="327"/>
    </row>
    <row r="1051" spans="1:8" s="328" customFormat="1" x14ac:dyDescent="0.25">
      <c r="A1051" s="268"/>
      <c r="C1051" s="327"/>
      <c r="D1051" s="327"/>
      <c r="F1051" s="327"/>
      <c r="G1051" s="327"/>
      <c r="H1051" s="327"/>
    </row>
    <row r="1052" spans="1:8" s="328" customFormat="1" x14ac:dyDescent="0.25">
      <c r="A1052" s="268"/>
      <c r="C1052" s="327"/>
      <c r="D1052" s="327"/>
      <c r="F1052" s="327"/>
      <c r="G1052" s="327"/>
      <c r="H1052" s="327"/>
    </row>
    <row r="1053" spans="1:8" s="328" customFormat="1" x14ac:dyDescent="0.25">
      <c r="A1053" s="268"/>
      <c r="C1053" s="327"/>
      <c r="D1053" s="327"/>
      <c r="F1053" s="327"/>
      <c r="G1053" s="327"/>
      <c r="H1053" s="327"/>
    </row>
    <row r="1054" spans="1:8" s="328" customFormat="1" x14ac:dyDescent="0.25">
      <c r="A1054" s="268"/>
      <c r="C1054" s="327"/>
      <c r="D1054" s="327"/>
      <c r="F1054" s="327"/>
      <c r="G1054" s="327"/>
      <c r="H1054" s="327"/>
    </row>
    <row r="1055" spans="1:8" s="328" customFormat="1" x14ac:dyDescent="0.25">
      <c r="A1055" s="268"/>
      <c r="C1055" s="327"/>
      <c r="D1055" s="327"/>
      <c r="F1055" s="327"/>
      <c r="G1055" s="327"/>
      <c r="H1055" s="327"/>
    </row>
    <row r="1056" spans="1:8" s="328" customFormat="1" x14ac:dyDescent="0.25">
      <c r="A1056" s="268"/>
      <c r="C1056" s="327"/>
      <c r="D1056" s="327"/>
      <c r="F1056" s="327"/>
      <c r="G1056" s="327"/>
      <c r="H1056" s="327"/>
    </row>
    <row r="1057" spans="1:8" s="328" customFormat="1" x14ac:dyDescent="0.25">
      <c r="A1057" s="268"/>
      <c r="C1057" s="327"/>
      <c r="D1057" s="327"/>
      <c r="F1057" s="327"/>
      <c r="G1057" s="327"/>
      <c r="H1057" s="327"/>
    </row>
    <row r="1058" spans="1:8" s="328" customFormat="1" x14ac:dyDescent="0.25">
      <c r="A1058" s="268"/>
      <c r="C1058" s="327"/>
      <c r="D1058" s="327"/>
      <c r="F1058" s="327"/>
      <c r="G1058" s="327"/>
      <c r="H1058" s="327"/>
    </row>
    <row r="1059" spans="1:8" s="328" customFormat="1" x14ac:dyDescent="0.25">
      <c r="A1059" s="268"/>
      <c r="C1059" s="327"/>
      <c r="D1059" s="327"/>
      <c r="F1059" s="327"/>
      <c r="G1059" s="327"/>
      <c r="H1059" s="327"/>
    </row>
    <row r="1060" spans="1:8" s="328" customFormat="1" x14ac:dyDescent="0.25">
      <c r="A1060" s="268"/>
      <c r="C1060" s="327"/>
      <c r="D1060" s="327"/>
      <c r="F1060" s="327"/>
      <c r="G1060" s="327"/>
      <c r="H1060" s="327"/>
    </row>
    <row r="1061" spans="1:8" s="328" customFormat="1" x14ac:dyDescent="0.25">
      <c r="A1061" s="268"/>
      <c r="C1061" s="327"/>
      <c r="D1061" s="327"/>
      <c r="F1061" s="327"/>
      <c r="G1061" s="327"/>
      <c r="H1061" s="327"/>
    </row>
    <row r="1062" spans="1:8" s="328" customFormat="1" x14ac:dyDescent="0.25">
      <c r="A1062" s="268"/>
      <c r="C1062" s="327"/>
      <c r="D1062" s="327"/>
      <c r="F1062" s="327"/>
      <c r="G1062" s="327"/>
      <c r="H1062" s="327"/>
    </row>
    <row r="1063" spans="1:8" s="328" customFormat="1" x14ac:dyDescent="0.25">
      <c r="A1063" s="268"/>
      <c r="C1063" s="327"/>
      <c r="D1063" s="327"/>
      <c r="F1063" s="327"/>
      <c r="G1063" s="327"/>
      <c r="H1063" s="327"/>
    </row>
    <row r="1064" spans="1:8" s="328" customFormat="1" x14ac:dyDescent="0.25">
      <c r="A1064" s="268"/>
      <c r="C1064" s="327"/>
      <c r="D1064" s="327"/>
      <c r="F1064" s="327"/>
      <c r="G1064" s="327"/>
      <c r="H1064" s="327"/>
    </row>
    <row r="1065" spans="1:8" s="328" customFormat="1" x14ac:dyDescent="0.25">
      <c r="A1065" s="268"/>
      <c r="C1065" s="327"/>
      <c r="D1065" s="327"/>
      <c r="F1065" s="327"/>
      <c r="G1065" s="327"/>
      <c r="H1065" s="327"/>
    </row>
    <row r="1066" spans="1:8" s="328" customFormat="1" x14ac:dyDescent="0.25">
      <c r="A1066" s="268"/>
      <c r="C1066" s="327"/>
      <c r="D1066" s="327"/>
      <c r="F1066" s="327"/>
      <c r="G1066" s="327"/>
      <c r="H1066" s="327"/>
    </row>
    <row r="1067" spans="1:8" s="328" customFormat="1" x14ac:dyDescent="0.25">
      <c r="A1067" s="268"/>
      <c r="C1067" s="327"/>
      <c r="D1067" s="327"/>
      <c r="F1067" s="327"/>
      <c r="G1067" s="327"/>
      <c r="H1067" s="327"/>
    </row>
    <row r="1068" spans="1:8" s="328" customFormat="1" x14ac:dyDescent="0.25">
      <c r="A1068" s="268"/>
      <c r="C1068" s="327"/>
      <c r="D1068" s="327"/>
      <c r="F1068" s="327"/>
      <c r="G1068" s="327"/>
      <c r="H1068" s="327"/>
    </row>
    <row r="1069" spans="1:8" s="328" customFormat="1" x14ac:dyDescent="0.25">
      <c r="A1069" s="268"/>
      <c r="C1069" s="327"/>
      <c r="D1069" s="327"/>
      <c r="F1069" s="327"/>
      <c r="G1069" s="327"/>
      <c r="H1069" s="327"/>
    </row>
    <row r="1070" spans="1:8" s="328" customFormat="1" x14ac:dyDescent="0.25">
      <c r="A1070" s="268"/>
      <c r="C1070" s="327"/>
      <c r="D1070" s="327"/>
      <c r="F1070" s="327"/>
      <c r="G1070" s="327"/>
      <c r="H1070" s="327"/>
    </row>
    <row r="1071" spans="1:8" s="328" customFormat="1" x14ac:dyDescent="0.25">
      <c r="A1071" s="268"/>
      <c r="C1071" s="327"/>
      <c r="D1071" s="327"/>
      <c r="F1071" s="327"/>
      <c r="G1071" s="327"/>
      <c r="H1071" s="327"/>
    </row>
    <row r="1072" spans="1:8" s="328" customFormat="1" x14ac:dyDescent="0.25">
      <c r="A1072" s="268"/>
      <c r="C1072" s="327"/>
      <c r="D1072" s="327"/>
      <c r="F1072" s="327"/>
      <c r="G1072" s="327"/>
      <c r="H1072" s="327"/>
    </row>
    <row r="1073" spans="1:8" s="328" customFormat="1" x14ac:dyDescent="0.25">
      <c r="A1073" s="268"/>
      <c r="C1073" s="327"/>
      <c r="D1073" s="327"/>
      <c r="F1073" s="327"/>
      <c r="G1073" s="327"/>
      <c r="H1073" s="327"/>
    </row>
    <row r="1074" spans="1:8" s="328" customFormat="1" x14ac:dyDescent="0.25">
      <c r="A1074" s="268"/>
      <c r="C1074" s="327"/>
      <c r="D1074" s="327"/>
      <c r="F1074" s="327"/>
      <c r="G1074" s="327"/>
      <c r="H1074" s="327"/>
    </row>
    <row r="1075" spans="1:8" s="328" customFormat="1" x14ac:dyDescent="0.25">
      <c r="A1075" s="268"/>
      <c r="C1075" s="327"/>
      <c r="D1075" s="327"/>
      <c r="F1075" s="327"/>
      <c r="G1075" s="327"/>
      <c r="H1075" s="327"/>
    </row>
    <row r="1076" spans="1:8" s="328" customFormat="1" x14ac:dyDescent="0.25">
      <c r="A1076" s="268"/>
      <c r="C1076" s="327"/>
      <c r="D1076" s="327"/>
      <c r="F1076" s="327"/>
      <c r="G1076" s="327"/>
      <c r="H1076" s="327"/>
    </row>
    <row r="1077" spans="1:8" s="328" customFormat="1" x14ac:dyDescent="0.25">
      <c r="A1077" s="268"/>
      <c r="C1077" s="327"/>
      <c r="D1077" s="327"/>
      <c r="F1077" s="327"/>
      <c r="G1077" s="327"/>
      <c r="H1077" s="327"/>
    </row>
    <row r="1078" spans="1:8" s="328" customFormat="1" x14ac:dyDescent="0.25">
      <c r="A1078" s="268"/>
      <c r="C1078" s="327"/>
      <c r="D1078" s="327"/>
      <c r="F1078" s="327"/>
      <c r="G1078" s="327"/>
      <c r="H1078" s="327"/>
    </row>
    <row r="1079" spans="1:8" s="328" customFormat="1" x14ac:dyDescent="0.25">
      <c r="A1079" s="268"/>
      <c r="C1079" s="327"/>
      <c r="D1079" s="327"/>
      <c r="F1079" s="327"/>
      <c r="G1079" s="327"/>
      <c r="H1079" s="327"/>
    </row>
    <row r="1080" spans="1:8" s="328" customFormat="1" x14ac:dyDescent="0.25">
      <c r="A1080" s="268"/>
      <c r="C1080" s="327"/>
      <c r="D1080" s="327"/>
      <c r="F1080" s="327"/>
      <c r="G1080" s="327"/>
      <c r="H1080" s="327"/>
    </row>
    <row r="1081" spans="1:8" s="328" customFormat="1" x14ac:dyDescent="0.25">
      <c r="A1081" s="268"/>
      <c r="C1081" s="327"/>
      <c r="D1081" s="327"/>
      <c r="F1081" s="327"/>
      <c r="G1081" s="327"/>
      <c r="H1081" s="327"/>
    </row>
    <row r="1082" spans="1:8" s="328" customFormat="1" x14ac:dyDescent="0.25">
      <c r="A1082" s="268"/>
      <c r="C1082" s="327"/>
      <c r="D1082" s="327"/>
      <c r="F1082" s="327"/>
      <c r="G1082" s="327"/>
      <c r="H1082" s="327"/>
    </row>
    <row r="1083" spans="1:8" s="328" customFormat="1" x14ac:dyDescent="0.25">
      <c r="A1083" s="268"/>
      <c r="C1083" s="327"/>
      <c r="D1083" s="327"/>
      <c r="F1083" s="327"/>
      <c r="G1083" s="327"/>
      <c r="H1083" s="327"/>
    </row>
    <row r="1084" spans="1:8" s="328" customFormat="1" x14ac:dyDescent="0.25">
      <c r="A1084" s="268"/>
      <c r="C1084" s="327"/>
      <c r="D1084" s="327"/>
      <c r="F1084" s="327"/>
      <c r="G1084" s="327"/>
      <c r="H1084" s="327"/>
    </row>
    <row r="1085" spans="1:8" s="328" customFormat="1" x14ac:dyDescent="0.25">
      <c r="A1085" s="268"/>
      <c r="C1085" s="327"/>
      <c r="D1085" s="327"/>
      <c r="F1085" s="327"/>
      <c r="G1085" s="327"/>
      <c r="H1085" s="327"/>
    </row>
    <row r="1086" spans="1:8" s="328" customFormat="1" x14ac:dyDescent="0.25">
      <c r="A1086" s="268"/>
      <c r="C1086" s="327"/>
      <c r="D1086" s="327"/>
      <c r="F1086" s="327"/>
      <c r="G1086" s="327"/>
      <c r="H1086" s="327"/>
    </row>
    <row r="1087" spans="1:8" s="328" customFormat="1" x14ac:dyDescent="0.25">
      <c r="A1087" s="268"/>
      <c r="C1087" s="327"/>
      <c r="D1087" s="327"/>
      <c r="F1087" s="327"/>
      <c r="G1087" s="327"/>
      <c r="H1087" s="327"/>
    </row>
    <row r="1088" spans="1:8" s="328" customFormat="1" x14ac:dyDescent="0.25">
      <c r="A1088" s="268"/>
      <c r="C1088" s="327"/>
      <c r="D1088" s="327"/>
      <c r="F1088" s="327"/>
      <c r="G1088" s="327"/>
      <c r="H1088" s="327"/>
    </row>
    <row r="1089" spans="1:8" s="328" customFormat="1" x14ac:dyDescent="0.25">
      <c r="A1089" s="268"/>
      <c r="C1089" s="327"/>
      <c r="D1089" s="327"/>
      <c r="F1089" s="327"/>
      <c r="G1089" s="327"/>
      <c r="H1089" s="327"/>
    </row>
    <row r="1090" spans="1:8" s="328" customFormat="1" x14ac:dyDescent="0.25">
      <c r="A1090" s="268"/>
      <c r="C1090" s="327"/>
      <c r="D1090" s="327"/>
      <c r="F1090" s="327"/>
      <c r="G1090" s="327"/>
      <c r="H1090" s="327"/>
    </row>
    <row r="1091" spans="1:8" s="328" customFormat="1" x14ac:dyDescent="0.25">
      <c r="A1091" s="268"/>
      <c r="C1091" s="327"/>
      <c r="D1091" s="327"/>
      <c r="F1091" s="327"/>
      <c r="G1091" s="327"/>
      <c r="H1091" s="327"/>
    </row>
    <row r="1092" spans="1:8" s="328" customFormat="1" x14ac:dyDescent="0.25">
      <c r="A1092" s="268"/>
      <c r="C1092" s="327"/>
      <c r="D1092" s="327"/>
      <c r="F1092" s="327"/>
      <c r="G1092" s="327"/>
      <c r="H1092" s="327"/>
    </row>
    <row r="1093" spans="1:8" s="328" customFormat="1" x14ac:dyDescent="0.25">
      <c r="A1093" s="268"/>
      <c r="C1093" s="327"/>
      <c r="D1093" s="327"/>
      <c r="F1093" s="327"/>
      <c r="G1093" s="327"/>
      <c r="H1093" s="327"/>
    </row>
    <row r="1094" spans="1:8" s="328" customFormat="1" x14ac:dyDescent="0.25">
      <c r="A1094" s="268"/>
      <c r="C1094" s="327"/>
      <c r="D1094" s="327"/>
      <c r="F1094" s="327"/>
      <c r="G1094" s="327"/>
      <c r="H1094" s="327"/>
    </row>
    <row r="1095" spans="1:8" s="328" customFormat="1" x14ac:dyDescent="0.25">
      <c r="A1095" s="268"/>
      <c r="C1095" s="327"/>
      <c r="D1095" s="327"/>
      <c r="F1095" s="327"/>
      <c r="G1095" s="327"/>
      <c r="H1095" s="327"/>
    </row>
    <row r="1096" spans="1:8" s="328" customFormat="1" x14ac:dyDescent="0.25">
      <c r="A1096" s="268"/>
      <c r="C1096" s="327"/>
      <c r="D1096" s="327"/>
      <c r="F1096" s="327"/>
      <c r="G1096" s="327"/>
      <c r="H1096" s="327"/>
    </row>
    <row r="1097" spans="1:8" s="328" customFormat="1" x14ac:dyDescent="0.25">
      <c r="A1097" s="268"/>
      <c r="C1097" s="327"/>
      <c r="D1097" s="327"/>
      <c r="F1097" s="327"/>
      <c r="G1097" s="327"/>
      <c r="H1097" s="327"/>
    </row>
    <row r="1098" spans="1:8" s="328" customFormat="1" x14ac:dyDescent="0.25">
      <c r="A1098" s="268"/>
      <c r="C1098" s="327"/>
      <c r="D1098" s="327"/>
      <c r="F1098" s="327"/>
      <c r="G1098" s="327"/>
      <c r="H1098" s="327"/>
    </row>
    <row r="1099" spans="1:8" s="328" customFormat="1" x14ac:dyDescent="0.25">
      <c r="A1099" s="268"/>
      <c r="C1099" s="327"/>
      <c r="D1099" s="327"/>
      <c r="F1099" s="327"/>
      <c r="G1099" s="327"/>
      <c r="H1099" s="327"/>
    </row>
    <row r="1100" spans="1:8" s="328" customFormat="1" x14ac:dyDescent="0.25">
      <c r="A1100" s="268"/>
      <c r="C1100" s="327"/>
      <c r="D1100" s="327"/>
      <c r="F1100" s="327"/>
      <c r="G1100" s="327"/>
      <c r="H1100" s="327"/>
    </row>
    <row r="1101" spans="1:8" s="328" customFormat="1" x14ac:dyDescent="0.25">
      <c r="A1101" s="268"/>
      <c r="C1101" s="327"/>
      <c r="D1101" s="327"/>
      <c r="F1101" s="327"/>
      <c r="G1101" s="327"/>
      <c r="H1101" s="327"/>
    </row>
    <row r="1102" spans="1:8" s="328" customFormat="1" x14ac:dyDescent="0.25">
      <c r="A1102" s="268"/>
      <c r="C1102" s="327"/>
      <c r="D1102" s="327"/>
      <c r="F1102" s="327"/>
      <c r="G1102" s="327"/>
      <c r="H1102" s="327"/>
    </row>
    <row r="1103" spans="1:8" s="328" customFormat="1" x14ac:dyDescent="0.25">
      <c r="A1103" s="268"/>
      <c r="C1103" s="327"/>
      <c r="D1103" s="327"/>
      <c r="F1103" s="327"/>
      <c r="G1103" s="327"/>
      <c r="H1103" s="327"/>
    </row>
    <row r="1104" spans="1:8" s="328" customFormat="1" x14ac:dyDescent="0.25">
      <c r="A1104" s="268"/>
      <c r="C1104" s="327"/>
      <c r="D1104" s="327"/>
      <c r="F1104" s="327"/>
      <c r="G1104" s="327"/>
      <c r="H1104" s="327"/>
    </row>
    <row r="1105" spans="1:8" s="328" customFormat="1" x14ac:dyDescent="0.25">
      <c r="A1105" s="268"/>
      <c r="C1105" s="327"/>
      <c r="D1105" s="327"/>
      <c r="F1105" s="327"/>
      <c r="G1105" s="327"/>
      <c r="H1105" s="327"/>
    </row>
    <row r="1106" spans="1:8" s="328" customFormat="1" x14ac:dyDescent="0.25">
      <c r="A1106" s="268"/>
      <c r="C1106" s="327"/>
      <c r="D1106" s="327"/>
      <c r="F1106" s="327"/>
      <c r="G1106" s="327"/>
      <c r="H1106" s="327"/>
    </row>
    <row r="1107" spans="1:8" s="328" customFormat="1" x14ac:dyDescent="0.25">
      <c r="A1107" s="268"/>
      <c r="C1107" s="327"/>
      <c r="D1107" s="327"/>
      <c r="F1107" s="327"/>
      <c r="G1107" s="327"/>
      <c r="H1107" s="327"/>
    </row>
    <row r="1108" spans="1:8" s="328" customFormat="1" x14ac:dyDescent="0.25">
      <c r="A1108" s="268"/>
      <c r="C1108" s="327"/>
      <c r="D1108" s="327"/>
      <c r="F1108" s="327"/>
      <c r="G1108" s="327"/>
      <c r="H1108" s="327"/>
    </row>
    <row r="1109" spans="1:8" s="328" customFormat="1" x14ac:dyDescent="0.25">
      <c r="A1109" s="268"/>
      <c r="C1109" s="327"/>
      <c r="D1109" s="327"/>
      <c r="F1109" s="327"/>
      <c r="G1109" s="327"/>
      <c r="H1109" s="327"/>
    </row>
    <row r="1110" spans="1:8" s="328" customFormat="1" x14ac:dyDescent="0.25">
      <c r="A1110" s="268"/>
      <c r="C1110" s="327"/>
      <c r="D1110" s="327"/>
      <c r="F1110" s="327"/>
      <c r="G1110" s="327"/>
      <c r="H1110" s="327"/>
    </row>
    <row r="1111" spans="1:8" s="328" customFormat="1" x14ac:dyDescent="0.25">
      <c r="A1111" s="268"/>
      <c r="C1111" s="327"/>
      <c r="D1111" s="327"/>
      <c r="F1111" s="327"/>
      <c r="G1111" s="327"/>
      <c r="H1111" s="327"/>
    </row>
    <row r="1112" spans="1:8" s="328" customFormat="1" x14ac:dyDescent="0.25">
      <c r="A1112" s="268"/>
      <c r="C1112" s="327"/>
      <c r="D1112" s="327"/>
      <c r="F1112" s="327"/>
      <c r="G1112" s="327"/>
      <c r="H1112" s="327"/>
    </row>
    <row r="1113" spans="1:8" s="328" customFormat="1" x14ac:dyDescent="0.25">
      <c r="A1113" s="268"/>
      <c r="C1113" s="327"/>
      <c r="D1113" s="327"/>
      <c r="F1113" s="327"/>
      <c r="G1113" s="327"/>
      <c r="H1113" s="327"/>
    </row>
    <row r="1114" spans="1:8" s="328" customFormat="1" x14ac:dyDescent="0.25">
      <c r="A1114" s="268"/>
      <c r="C1114" s="327"/>
      <c r="D1114" s="327"/>
      <c r="F1114" s="327"/>
      <c r="G1114" s="327"/>
      <c r="H1114" s="327"/>
    </row>
    <row r="1115" spans="1:8" s="328" customFormat="1" x14ac:dyDescent="0.25">
      <c r="A1115" s="268"/>
      <c r="C1115" s="327"/>
      <c r="D1115" s="327"/>
      <c r="F1115" s="327"/>
      <c r="G1115" s="327"/>
      <c r="H1115" s="327"/>
    </row>
    <row r="1116" spans="1:8" s="328" customFormat="1" x14ac:dyDescent="0.25">
      <c r="A1116" s="268"/>
      <c r="C1116" s="327"/>
      <c r="D1116" s="327"/>
      <c r="F1116" s="327"/>
      <c r="G1116" s="327"/>
      <c r="H1116" s="327"/>
    </row>
    <row r="1117" spans="1:8" s="328" customFormat="1" x14ac:dyDescent="0.25">
      <c r="A1117" s="268"/>
      <c r="C1117" s="327"/>
      <c r="D1117" s="327"/>
      <c r="F1117" s="327"/>
      <c r="G1117" s="327"/>
      <c r="H1117" s="327"/>
    </row>
    <row r="1118" spans="1:8" s="328" customFormat="1" x14ac:dyDescent="0.25">
      <c r="A1118" s="268"/>
      <c r="C1118" s="327"/>
      <c r="D1118" s="327"/>
      <c r="F1118" s="327"/>
      <c r="G1118" s="327"/>
      <c r="H1118" s="327"/>
    </row>
    <row r="1119" spans="1:8" s="328" customFormat="1" x14ac:dyDescent="0.25">
      <c r="A1119" s="268"/>
      <c r="C1119" s="327"/>
      <c r="D1119" s="327"/>
      <c r="F1119" s="327"/>
      <c r="G1119" s="327"/>
      <c r="H1119" s="327"/>
    </row>
    <row r="1120" spans="1:8" s="328" customFormat="1" x14ac:dyDescent="0.25">
      <c r="A1120" s="268"/>
      <c r="C1120" s="327"/>
      <c r="D1120" s="327"/>
      <c r="F1120" s="327"/>
      <c r="G1120" s="327"/>
      <c r="H1120" s="327"/>
    </row>
    <row r="1121" spans="1:8" s="328" customFormat="1" x14ac:dyDescent="0.25">
      <c r="A1121" s="268"/>
      <c r="C1121" s="327"/>
      <c r="D1121" s="327"/>
      <c r="F1121" s="327"/>
      <c r="G1121" s="327"/>
      <c r="H1121" s="327"/>
    </row>
    <row r="1122" spans="1:8" s="328" customFormat="1" x14ac:dyDescent="0.25">
      <c r="A1122" s="268"/>
      <c r="C1122" s="327"/>
      <c r="D1122" s="327"/>
      <c r="F1122" s="327"/>
      <c r="G1122" s="327"/>
      <c r="H1122" s="327"/>
    </row>
    <row r="1123" spans="1:8" s="328" customFormat="1" x14ac:dyDescent="0.25">
      <c r="A1123" s="268"/>
      <c r="C1123" s="327"/>
      <c r="D1123" s="327"/>
      <c r="F1123" s="327"/>
      <c r="G1123" s="327"/>
      <c r="H1123" s="327"/>
    </row>
    <row r="1124" spans="1:8" s="328" customFormat="1" x14ac:dyDescent="0.25">
      <c r="A1124" s="268"/>
      <c r="C1124" s="327"/>
      <c r="D1124" s="327"/>
      <c r="F1124" s="327"/>
      <c r="G1124" s="327"/>
      <c r="H1124" s="327"/>
    </row>
    <row r="1125" spans="1:8" s="328" customFormat="1" x14ac:dyDescent="0.25">
      <c r="A1125" s="268"/>
      <c r="C1125" s="327"/>
      <c r="D1125" s="327"/>
      <c r="F1125" s="327"/>
      <c r="G1125" s="327"/>
      <c r="H1125" s="327"/>
    </row>
    <row r="1126" spans="1:8" s="328" customFormat="1" x14ac:dyDescent="0.25">
      <c r="A1126" s="268"/>
      <c r="C1126" s="327"/>
      <c r="D1126" s="327"/>
      <c r="F1126" s="327"/>
      <c r="G1126" s="327"/>
      <c r="H1126" s="327"/>
    </row>
    <row r="1127" spans="1:8" s="328" customFormat="1" x14ac:dyDescent="0.25">
      <c r="A1127" s="268"/>
      <c r="C1127" s="327"/>
      <c r="D1127" s="327"/>
      <c r="F1127" s="327"/>
      <c r="G1127" s="327"/>
      <c r="H1127" s="327"/>
    </row>
    <row r="1128" spans="1:8" s="328" customFormat="1" x14ac:dyDescent="0.25">
      <c r="A1128" s="268"/>
      <c r="C1128" s="327"/>
      <c r="D1128" s="327"/>
      <c r="F1128" s="327"/>
      <c r="G1128" s="327"/>
      <c r="H1128" s="327"/>
    </row>
    <row r="1129" spans="1:8" s="328" customFormat="1" x14ac:dyDescent="0.25">
      <c r="A1129" s="268"/>
      <c r="C1129" s="327"/>
      <c r="D1129" s="327"/>
      <c r="F1129" s="327"/>
      <c r="G1129" s="327"/>
      <c r="H1129" s="327"/>
    </row>
    <row r="1130" spans="1:8" s="328" customFormat="1" x14ac:dyDescent="0.25">
      <c r="A1130" s="268"/>
      <c r="C1130" s="327"/>
      <c r="D1130" s="327"/>
      <c r="F1130" s="327"/>
      <c r="G1130" s="327"/>
      <c r="H1130" s="327"/>
    </row>
    <row r="1131" spans="1:8" s="328" customFormat="1" x14ac:dyDescent="0.25">
      <c r="A1131" s="268"/>
      <c r="C1131" s="327"/>
      <c r="D1131" s="327"/>
      <c r="F1131" s="327"/>
      <c r="G1131" s="327"/>
      <c r="H1131" s="327"/>
    </row>
    <row r="1132" spans="1:8" s="328" customFormat="1" x14ac:dyDescent="0.25">
      <c r="A1132" s="268"/>
      <c r="C1132" s="327"/>
      <c r="D1132" s="327"/>
      <c r="F1132" s="327"/>
      <c r="G1132" s="327"/>
      <c r="H1132" s="327"/>
    </row>
    <row r="1133" spans="1:8" s="328" customFormat="1" x14ac:dyDescent="0.25">
      <c r="A1133" s="268"/>
      <c r="C1133" s="327"/>
      <c r="D1133" s="327"/>
      <c r="F1133" s="327"/>
      <c r="G1133" s="327"/>
      <c r="H1133" s="327"/>
    </row>
    <row r="1134" spans="1:8" s="328" customFormat="1" x14ac:dyDescent="0.25">
      <c r="A1134" s="268"/>
      <c r="C1134" s="327"/>
      <c r="D1134" s="327"/>
      <c r="F1134" s="327"/>
      <c r="G1134" s="327"/>
      <c r="H1134" s="327"/>
    </row>
    <row r="1135" spans="1:8" s="328" customFormat="1" x14ac:dyDescent="0.25">
      <c r="A1135" s="268"/>
      <c r="C1135" s="327"/>
      <c r="D1135" s="327"/>
      <c r="F1135" s="327"/>
      <c r="G1135" s="327"/>
      <c r="H1135" s="327"/>
    </row>
    <row r="1136" spans="1:8" s="328" customFormat="1" x14ac:dyDescent="0.25">
      <c r="A1136" s="268"/>
      <c r="C1136" s="327"/>
      <c r="D1136" s="327"/>
      <c r="F1136" s="327"/>
      <c r="G1136" s="327"/>
      <c r="H1136" s="327"/>
    </row>
    <row r="1137" spans="1:8" s="328" customFormat="1" x14ac:dyDescent="0.25">
      <c r="A1137" s="268"/>
      <c r="C1137" s="327"/>
      <c r="D1137" s="327"/>
      <c r="F1137" s="327"/>
      <c r="G1137" s="327"/>
      <c r="H1137" s="327"/>
    </row>
    <row r="1138" spans="1:8" s="328" customFormat="1" x14ac:dyDescent="0.25">
      <c r="A1138" s="268"/>
      <c r="C1138" s="327"/>
      <c r="D1138" s="327"/>
      <c r="F1138" s="327"/>
      <c r="G1138" s="327"/>
      <c r="H1138" s="327"/>
    </row>
    <row r="1139" spans="1:8" s="328" customFormat="1" x14ac:dyDescent="0.25">
      <c r="A1139" s="268"/>
      <c r="C1139" s="327"/>
      <c r="D1139" s="327"/>
      <c r="F1139" s="327"/>
      <c r="G1139" s="327"/>
      <c r="H1139" s="327"/>
    </row>
    <row r="1140" spans="1:8" s="328" customFormat="1" x14ac:dyDescent="0.25">
      <c r="A1140" s="268"/>
      <c r="C1140" s="327"/>
      <c r="D1140" s="327"/>
      <c r="F1140" s="327"/>
      <c r="G1140" s="327"/>
      <c r="H1140" s="327"/>
    </row>
    <row r="1141" spans="1:8" s="328" customFormat="1" x14ac:dyDescent="0.25">
      <c r="A1141" s="268"/>
      <c r="C1141" s="327"/>
      <c r="D1141" s="327"/>
      <c r="F1141" s="327"/>
      <c r="G1141" s="327"/>
      <c r="H1141" s="327"/>
    </row>
    <row r="1142" spans="1:8" s="328" customFormat="1" x14ac:dyDescent="0.25">
      <c r="A1142" s="268"/>
      <c r="C1142" s="327"/>
      <c r="D1142" s="327"/>
      <c r="F1142" s="327"/>
      <c r="G1142" s="327"/>
      <c r="H1142" s="327"/>
    </row>
    <row r="1143" spans="1:8" s="328" customFormat="1" x14ac:dyDescent="0.25">
      <c r="A1143" s="268"/>
      <c r="C1143" s="327"/>
      <c r="D1143" s="327"/>
      <c r="F1143" s="327"/>
      <c r="G1143" s="327"/>
      <c r="H1143" s="327"/>
    </row>
    <row r="1144" spans="1:8" s="328" customFormat="1" x14ac:dyDescent="0.25">
      <c r="A1144" s="268"/>
      <c r="C1144" s="327"/>
      <c r="D1144" s="327"/>
      <c r="F1144" s="327"/>
      <c r="G1144" s="327"/>
      <c r="H1144" s="327"/>
    </row>
    <row r="1145" spans="1:8" s="328" customFormat="1" x14ac:dyDescent="0.25">
      <c r="A1145" s="268"/>
      <c r="C1145" s="327"/>
      <c r="D1145" s="327"/>
      <c r="F1145" s="327"/>
      <c r="G1145" s="327"/>
      <c r="H1145" s="327"/>
    </row>
    <row r="1146" spans="1:8" s="328" customFormat="1" x14ac:dyDescent="0.25">
      <c r="A1146" s="268"/>
      <c r="C1146" s="327"/>
      <c r="D1146" s="327"/>
      <c r="F1146" s="327"/>
      <c r="G1146" s="327"/>
      <c r="H1146" s="327"/>
    </row>
    <row r="1147" spans="1:8" s="328" customFormat="1" x14ac:dyDescent="0.25">
      <c r="A1147" s="268"/>
      <c r="C1147" s="327"/>
      <c r="D1147" s="327"/>
      <c r="F1147" s="327"/>
      <c r="G1147" s="327"/>
      <c r="H1147" s="327"/>
    </row>
    <row r="1148" spans="1:8" s="328" customFormat="1" x14ac:dyDescent="0.25">
      <c r="A1148" s="268"/>
      <c r="C1148" s="327"/>
      <c r="D1148" s="327"/>
      <c r="F1148" s="327"/>
      <c r="G1148" s="327"/>
      <c r="H1148" s="327"/>
    </row>
    <row r="1149" spans="1:8" s="328" customFormat="1" x14ac:dyDescent="0.25">
      <c r="A1149" s="268"/>
      <c r="C1149" s="327"/>
      <c r="D1149" s="327"/>
      <c r="F1149" s="327"/>
      <c r="G1149" s="327"/>
      <c r="H1149" s="327"/>
    </row>
    <row r="1150" spans="1:8" s="328" customFormat="1" x14ac:dyDescent="0.25">
      <c r="A1150" s="268"/>
      <c r="C1150" s="327"/>
      <c r="D1150" s="327"/>
      <c r="F1150" s="327"/>
      <c r="G1150" s="327"/>
      <c r="H1150" s="327"/>
    </row>
    <row r="1151" spans="1:8" s="328" customFormat="1" x14ac:dyDescent="0.25">
      <c r="A1151" s="268"/>
      <c r="C1151" s="327"/>
      <c r="D1151" s="327"/>
      <c r="F1151" s="327"/>
      <c r="G1151" s="327"/>
      <c r="H1151" s="327"/>
    </row>
    <row r="1152" spans="1:8" s="328" customFormat="1" x14ac:dyDescent="0.25">
      <c r="A1152" s="268"/>
      <c r="C1152" s="327"/>
      <c r="D1152" s="327"/>
      <c r="F1152" s="327"/>
      <c r="G1152" s="327"/>
      <c r="H1152" s="327"/>
    </row>
    <row r="1153" spans="1:8" s="328" customFormat="1" x14ac:dyDescent="0.25">
      <c r="A1153" s="268"/>
      <c r="C1153" s="327"/>
      <c r="D1153" s="327"/>
      <c r="F1153" s="327"/>
      <c r="G1153" s="327"/>
      <c r="H1153" s="327"/>
    </row>
    <row r="1154" spans="1:8" s="328" customFormat="1" x14ac:dyDescent="0.25">
      <c r="A1154" s="268"/>
      <c r="C1154" s="327"/>
      <c r="D1154" s="327"/>
      <c r="F1154" s="327"/>
      <c r="G1154" s="327"/>
      <c r="H1154" s="327"/>
    </row>
    <row r="1155" spans="1:8" s="328" customFormat="1" x14ac:dyDescent="0.25">
      <c r="A1155" s="268"/>
      <c r="C1155" s="327"/>
      <c r="D1155" s="327"/>
      <c r="F1155" s="327"/>
      <c r="G1155" s="327"/>
      <c r="H1155" s="327"/>
    </row>
    <row r="1156" spans="1:8" s="328" customFormat="1" x14ac:dyDescent="0.25">
      <c r="A1156" s="268"/>
      <c r="C1156" s="327"/>
      <c r="D1156" s="327"/>
      <c r="F1156" s="327"/>
      <c r="G1156" s="327"/>
      <c r="H1156" s="327"/>
    </row>
    <row r="1157" spans="1:8" s="328" customFormat="1" x14ac:dyDescent="0.25">
      <c r="A1157" s="268"/>
      <c r="C1157" s="327"/>
      <c r="D1157" s="327"/>
      <c r="F1157" s="327"/>
      <c r="G1157" s="327"/>
      <c r="H1157" s="327"/>
    </row>
    <row r="1158" spans="1:8" s="328" customFormat="1" x14ac:dyDescent="0.25">
      <c r="A1158" s="268"/>
      <c r="C1158" s="327"/>
      <c r="D1158" s="327"/>
      <c r="F1158" s="327"/>
      <c r="G1158" s="327"/>
      <c r="H1158" s="327"/>
    </row>
    <row r="1159" spans="1:8" s="328" customFormat="1" x14ac:dyDescent="0.25">
      <c r="A1159" s="268"/>
      <c r="C1159" s="327"/>
      <c r="D1159" s="327"/>
      <c r="F1159" s="327"/>
      <c r="G1159" s="327"/>
      <c r="H1159" s="327"/>
    </row>
    <row r="1160" spans="1:8" s="328" customFormat="1" x14ac:dyDescent="0.25">
      <c r="A1160" s="268"/>
      <c r="C1160" s="327"/>
      <c r="D1160" s="327"/>
      <c r="F1160" s="327"/>
      <c r="G1160" s="327"/>
      <c r="H1160" s="327"/>
    </row>
    <row r="1161" spans="1:8" s="328" customFormat="1" x14ac:dyDescent="0.25">
      <c r="A1161" s="268"/>
      <c r="C1161" s="327"/>
      <c r="D1161" s="327"/>
      <c r="F1161" s="327"/>
      <c r="G1161" s="327"/>
      <c r="H1161" s="327"/>
    </row>
    <row r="1162" spans="1:8" s="328" customFormat="1" x14ac:dyDescent="0.25">
      <c r="A1162" s="268"/>
      <c r="C1162" s="327"/>
      <c r="D1162" s="327"/>
      <c r="F1162" s="327"/>
      <c r="G1162" s="327"/>
      <c r="H1162" s="327"/>
    </row>
    <row r="1163" spans="1:8" s="328" customFormat="1" x14ac:dyDescent="0.25">
      <c r="A1163" s="268"/>
      <c r="C1163" s="327"/>
      <c r="D1163" s="327"/>
      <c r="F1163" s="327"/>
      <c r="G1163" s="327"/>
      <c r="H1163" s="327"/>
    </row>
    <row r="1164" spans="1:8" s="328" customFormat="1" x14ac:dyDescent="0.25">
      <c r="A1164" s="268"/>
      <c r="C1164" s="327"/>
      <c r="D1164" s="327"/>
      <c r="F1164" s="327"/>
      <c r="G1164" s="327"/>
      <c r="H1164" s="327"/>
    </row>
    <row r="1165" spans="1:8" s="328" customFormat="1" x14ac:dyDescent="0.25">
      <c r="A1165" s="268"/>
      <c r="C1165" s="327"/>
      <c r="D1165" s="327"/>
      <c r="F1165" s="327"/>
      <c r="G1165" s="327"/>
      <c r="H1165" s="327"/>
    </row>
    <row r="1166" spans="1:8" s="328" customFormat="1" x14ac:dyDescent="0.25">
      <c r="A1166" s="268"/>
      <c r="C1166" s="327"/>
      <c r="D1166" s="327"/>
      <c r="F1166" s="327"/>
      <c r="G1166" s="327"/>
      <c r="H1166" s="327"/>
    </row>
    <row r="1167" spans="1:8" s="328" customFormat="1" x14ac:dyDescent="0.25">
      <c r="A1167" s="268"/>
      <c r="C1167" s="327"/>
      <c r="D1167" s="327"/>
      <c r="F1167" s="327"/>
      <c r="G1167" s="327"/>
      <c r="H1167" s="327"/>
    </row>
    <row r="1168" spans="1:8" s="328" customFormat="1" x14ac:dyDescent="0.25">
      <c r="A1168" s="268"/>
      <c r="C1168" s="327"/>
      <c r="D1168" s="327"/>
      <c r="F1168" s="327"/>
      <c r="G1168" s="327"/>
      <c r="H1168" s="327"/>
    </row>
    <row r="1169" spans="1:8" s="328" customFormat="1" x14ac:dyDescent="0.25">
      <c r="A1169" s="268"/>
      <c r="C1169" s="327"/>
      <c r="D1169" s="327"/>
      <c r="F1169" s="327"/>
      <c r="G1169" s="327"/>
      <c r="H1169" s="327"/>
    </row>
    <row r="1170" spans="1:8" s="328" customFormat="1" x14ac:dyDescent="0.25">
      <c r="A1170" s="268"/>
      <c r="C1170" s="327"/>
      <c r="D1170" s="327"/>
      <c r="F1170" s="327"/>
      <c r="G1170" s="327"/>
      <c r="H1170" s="327"/>
    </row>
    <row r="1171" spans="1:8" s="328" customFormat="1" x14ac:dyDescent="0.25">
      <c r="A1171" s="268"/>
      <c r="C1171" s="327"/>
      <c r="D1171" s="327"/>
      <c r="F1171" s="327"/>
      <c r="G1171" s="327"/>
      <c r="H1171" s="327"/>
    </row>
    <row r="1172" spans="1:8" s="328" customFormat="1" x14ac:dyDescent="0.25">
      <c r="A1172" s="268"/>
      <c r="C1172" s="327"/>
      <c r="D1172" s="327"/>
      <c r="F1172" s="327"/>
      <c r="G1172" s="327"/>
      <c r="H1172" s="327"/>
    </row>
    <row r="1173" spans="1:8" s="328" customFormat="1" x14ac:dyDescent="0.25">
      <c r="A1173" s="268"/>
      <c r="C1173" s="327"/>
      <c r="D1173" s="327"/>
      <c r="F1173" s="327"/>
      <c r="G1173" s="327"/>
      <c r="H1173" s="327"/>
    </row>
    <row r="1174" spans="1:8" s="328" customFormat="1" x14ac:dyDescent="0.25">
      <c r="A1174" s="268"/>
      <c r="C1174" s="327"/>
      <c r="D1174" s="327"/>
      <c r="F1174" s="327"/>
      <c r="G1174" s="327"/>
      <c r="H1174" s="327"/>
    </row>
    <row r="1175" spans="1:8" s="328" customFormat="1" x14ac:dyDescent="0.25">
      <c r="A1175" s="268"/>
      <c r="C1175" s="327"/>
      <c r="D1175" s="327"/>
      <c r="F1175" s="327"/>
      <c r="G1175" s="327"/>
      <c r="H1175" s="327"/>
    </row>
    <row r="1176" spans="1:8" s="328" customFormat="1" x14ac:dyDescent="0.25">
      <c r="A1176" s="268"/>
      <c r="C1176" s="327"/>
      <c r="D1176" s="327"/>
      <c r="F1176" s="327"/>
      <c r="G1176" s="327"/>
      <c r="H1176" s="327"/>
    </row>
    <row r="1177" spans="1:8" s="328" customFormat="1" x14ac:dyDescent="0.25">
      <c r="A1177" s="268"/>
      <c r="C1177" s="327"/>
      <c r="D1177" s="327"/>
      <c r="F1177" s="327"/>
      <c r="G1177" s="327"/>
      <c r="H1177" s="327"/>
    </row>
    <row r="1178" spans="1:8" s="328" customFormat="1" x14ac:dyDescent="0.25">
      <c r="A1178" s="268"/>
      <c r="C1178" s="327"/>
      <c r="D1178" s="327"/>
      <c r="F1178" s="327"/>
      <c r="G1178" s="327"/>
      <c r="H1178" s="327"/>
    </row>
    <row r="1179" spans="1:8" s="328" customFormat="1" x14ac:dyDescent="0.25">
      <c r="A1179" s="268"/>
      <c r="C1179" s="327"/>
      <c r="D1179" s="327"/>
      <c r="F1179" s="327"/>
      <c r="G1179" s="327"/>
      <c r="H1179" s="327"/>
    </row>
    <row r="1180" spans="1:8" s="328" customFormat="1" x14ac:dyDescent="0.25">
      <c r="A1180" s="268"/>
      <c r="C1180" s="327"/>
      <c r="D1180" s="327"/>
      <c r="F1180" s="327"/>
      <c r="G1180" s="327"/>
      <c r="H1180" s="327"/>
    </row>
    <row r="1181" spans="1:8" s="328" customFormat="1" x14ac:dyDescent="0.25">
      <c r="A1181" s="268"/>
      <c r="C1181" s="327"/>
      <c r="D1181" s="327"/>
      <c r="F1181" s="327"/>
      <c r="G1181" s="327"/>
      <c r="H1181" s="327"/>
    </row>
    <row r="1182" spans="1:8" s="328" customFormat="1" x14ac:dyDescent="0.25">
      <c r="A1182" s="268"/>
      <c r="C1182" s="327"/>
      <c r="D1182" s="327"/>
      <c r="F1182" s="327"/>
      <c r="G1182" s="327"/>
      <c r="H1182" s="327"/>
    </row>
    <row r="1183" spans="1:8" s="328" customFormat="1" x14ac:dyDescent="0.25">
      <c r="A1183" s="268"/>
      <c r="C1183" s="327"/>
      <c r="D1183" s="327"/>
      <c r="F1183" s="327"/>
      <c r="G1183" s="327"/>
      <c r="H1183" s="327"/>
    </row>
    <row r="1184" spans="1:8" s="328" customFormat="1" x14ac:dyDescent="0.25">
      <c r="A1184" s="268"/>
      <c r="C1184" s="327"/>
      <c r="D1184" s="327"/>
      <c r="F1184" s="327"/>
      <c r="G1184" s="327"/>
      <c r="H1184" s="327"/>
    </row>
    <row r="1185" spans="1:8" s="328" customFormat="1" x14ac:dyDescent="0.25">
      <c r="A1185" s="268"/>
      <c r="C1185" s="327"/>
      <c r="D1185" s="327"/>
      <c r="F1185" s="327"/>
      <c r="G1185" s="327"/>
      <c r="H1185" s="327"/>
    </row>
    <row r="1186" spans="1:8" s="328" customFormat="1" x14ac:dyDescent="0.25">
      <c r="A1186" s="268"/>
      <c r="C1186" s="327"/>
      <c r="D1186" s="327"/>
      <c r="F1186" s="327"/>
      <c r="G1186" s="327"/>
      <c r="H1186" s="327"/>
    </row>
    <row r="1187" spans="1:8" s="328" customFormat="1" x14ac:dyDescent="0.25">
      <c r="A1187" s="268"/>
      <c r="C1187" s="327"/>
      <c r="D1187" s="327"/>
      <c r="F1187" s="327"/>
      <c r="G1187" s="327"/>
      <c r="H1187" s="327"/>
    </row>
    <row r="1188" spans="1:8" s="328" customFormat="1" x14ac:dyDescent="0.25">
      <c r="A1188" s="268"/>
      <c r="C1188" s="327"/>
      <c r="D1188" s="327"/>
      <c r="F1188" s="327"/>
      <c r="G1188" s="327"/>
      <c r="H1188" s="327"/>
    </row>
    <row r="1189" spans="1:8" s="328" customFormat="1" x14ac:dyDescent="0.25">
      <c r="A1189" s="268"/>
      <c r="C1189" s="327"/>
      <c r="D1189" s="327"/>
      <c r="F1189" s="327"/>
      <c r="G1189" s="327"/>
      <c r="H1189" s="327"/>
    </row>
    <row r="1190" spans="1:8" s="328" customFormat="1" x14ac:dyDescent="0.25">
      <c r="A1190" s="268"/>
      <c r="C1190" s="327"/>
      <c r="D1190" s="327"/>
      <c r="F1190" s="327"/>
      <c r="G1190" s="327"/>
      <c r="H1190" s="327"/>
    </row>
    <row r="1191" spans="1:8" s="328" customFormat="1" x14ac:dyDescent="0.25">
      <c r="A1191" s="268"/>
      <c r="C1191" s="327"/>
      <c r="D1191" s="327"/>
      <c r="F1191" s="327"/>
      <c r="G1191" s="327"/>
      <c r="H1191" s="327"/>
    </row>
    <row r="1192" spans="1:8" s="328" customFormat="1" x14ac:dyDescent="0.25">
      <c r="A1192" s="268"/>
      <c r="C1192" s="327"/>
      <c r="D1192" s="327"/>
      <c r="F1192" s="327"/>
      <c r="G1192" s="327"/>
      <c r="H1192" s="327"/>
    </row>
    <row r="1193" spans="1:8" s="328" customFormat="1" x14ac:dyDescent="0.25">
      <c r="A1193" s="268"/>
      <c r="C1193" s="327"/>
      <c r="D1193" s="327"/>
      <c r="F1193" s="327"/>
      <c r="G1193" s="327"/>
      <c r="H1193" s="327"/>
    </row>
    <row r="1194" spans="1:8" s="328" customFormat="1" x14ac:dyDescent="0.25">
      <c r="A1194" s="268"/>
      <c r="C1194" s="327"/>
      <c r="D1194" s="327"/>
      <c r="F1194" s="327"/>
      <c r="G1194" s="327"/>
      <c r="H1194" s="327"/>
    </row>
    <row r="1195" spans="1:8" s="328" customFormat="1" x14ac:dyDescent="0.25">
      <c r="A1195" s="268"/>
      <c r="C1195" s="327"/>
      <c r="D1195" s="327"/>
      <c r="F1195" s="327"/>
      <c r="G1195" s="327"/>
      <c r="H1195" s="327"/>
    </row>
    <row r="1196" spans="1:8" s="328" customFormat="1" x14ac:dyDescent="0.25">
      <c r="A1196" s="268"/>
      <c r="C1196" s="327"/>
      <c r="D1196" s="327"/>
      <c r="F1196" s="327"/>
      <c r="G1196" s="327"/>
      <c r="H1196" s="327"/>
    </row>
    <row r="1197" spans="1:8" s="328" customFormat="1" x14ac:dyDescent="0.25">
      <c r="A1197" s="268"/>
      <c r="C1197" s="327"/>
      <c r="D1197" s="327"/>
      <c r="F1197" s="327"/>
      <c r="G1197" s="327"/>
      <c r="H1197" s="327"/>
    </row>
    <row r="1198" spans="1:8" s="328" customFormat="1" x14ac:dyDescent="0.25">
      <c r="A1198" s="268"/>
      <c r="C1198" s="327"/>
      <c r="D1198" s="327"/>
      <c r="F1198" s="327"/>
      <c r="G1198" s="327"/>
      <c r="H1198" s="327"/>
    </row>
    <row r="1199" spans="1:8" s="328" customFormat="1" x14ac:dyDescent="0.25">
      <c r="A1199" s="268"/>
      <c r="C1199" s="327"/>
      <c r="D1199" s="327"/>
      <c r="F1199" s="327"/>
      <c r="G1199" s="327"/>
      <c r="H1199" s="327"/>
    </row>
    <row r="1200" spans="1:8" s="328" customFormat="1" x14ac:dyDescent="0.25">
      <c r="A1200" s="268"/>
      <c r="C1200" s="327"/>
      <c r="D1200" s="327"/>
      <c r="F1200" s="327"/>
      <c r="G1200" s="327"/>
      <c r="H1200" s="327"/>
    </row>
    <row r="1201" spans="1:8" s="328" customFormat="1" x14ac:dyDescent="0.25">
      <c r="A1201" s="268"/>
      <c r="C1201" s="327"/>
      <c r="D1201" s="327"/>
      <c r="F1201" s="327"/>
      <c r="G1201" s="327"/>
      <c r="H1201" s="327"/>
    </row>
    <row r="1202" spans="1:8" s="328" customFormat="1" x14ac:dyDescent="0.25">
      <c r="A1202" s="268"/>
      <c r="C1202" s="327"/>
      <c r="D1202" s="327"/>
      <c r="F1202" s="327"/>
      <c r="G1202" s="327"/>
      <c r="H1202" s="327"/>
    </row>
    <row r="1203" spans="1:8" s="328" customFormat="1" x14ac:dyDescent="0.25">
      <c r="A1203" s="268"/>
      <c r="C1203" s="327"/>
      <c r="D1203" s="327"/>
      <c r="F1203" s="327"/>
      <c r="G1203" s="327"/>
      <c r="H1203" s="327"/>
    </row>
    <row r="1204" spans="1:8" s="328" customFormat="1" x14ac:dyDescent="0.25">
      <c r="A1204" s="268"/>
      <c r="C1204" s="327"/>
      <c r="D1204" s="327"/>
      <c r="F1204" s="327"/>
      <c r="G1204" s="327"/>
      <c r="H1204" s="327"/>
    </row>
    <row r="1205" spans="1:8" s="328" customFormat="1" x14ac:dyDescent="0.25">
      <c r="A1205" s="268"/>
      <c r="C1205" s="327"/>
      <c r="D1205" s="327"/>
      <c r="F1205" s="327"/>
      <c r="G1205" s="327"/>
      <c r="H1205" s="327"/>
    </row>
    <row r="1206" spans="1:8" s="328" customFormat="1" x14ac:dyDescent="0.25">
      <c r="A1206" s="268"/>
      <c r="C1206" s="327"/>
      <c r="D1206" s="327"/>
      <c r="F1206" s="327"/>
      <c r="G1206" s="327"/>
      <c r="H1206" s="327"/>
    </row>
    <row r="1207" spans="1:8" s="328" customFormat="1" x14ac:dyDescent="0.25">
      <c r="A1207" s="268"/>
      <c r="C1207" s="327"/>
      <c r="D1207" s="327"/>
      <c r="F1207" s="327"/>
      <c r="G1207" s="327"/>
      <c r="H1207" s="327"/>
    </row>
    <row r="1208" spans="1:8" s="328" customFormat="1" x14ac:dyDescent="0.25">
      <c r="A1208" s="268"/>
      <c r="C1208" s="327"/>
      <c r="D1208" s="327"/>
      <c r="F1208" s="327"/>
      <c r="G1208" s="327"/>
      <c r="H1208" s="327"/>
    </row>
    <row r="1209" spans="1:8" s="328" customFormat="1" x14ac:dyDescent="0.25">
      <c r="A1209" s="268"/>
      <c r="C1209" s="327"/>
      <c r="D1209" s="327"/>
      <c r="F1209" s="327"/>
      <c r="G1209" s="327"/>
      <c r="H1209" s="327"/>
    </row>
    <row r="1210" spans="1:8" s="328" customFormat="1" x14ac:dyDescent="0.25">
      <c r="A1210" s="268"/>
      <c r="C1210" s="327"/>
      <c r="D1210" s="327"/>
      <c r="F1210" s="327"/>
      <c r="G1210" s="327"/>
      <c r="H1210" s="327"/>
    </row>
    <row r="1211" spans="1:8" s="328" customFormat="1" x14ac:dyDescent="0.25">
      <c r="A1211" s="268"/>
      <c r="C1211" s="327"/>
      <c r="D1211" s="327"/>
      <c r="F1211" s="327"/>
      <c r="G1211" s="327"/>
      <c r="H1211" s="327"/>
    </row>
    <row r="1212" spans="1:8" s="328" customFormat="1" x14ac:dyDescent="0.25">
      <c r="A1212" s="268"/>
      <c r="C1212" s="327"/>
      <c r="D1212" s="327"/>
      <c r="F1212" s="327"/>
      <c r="G1212" s="327"/>
      <c r="H1212" s="327"/>
    </row>
    <row r="1213" spans="1:8" s="328" customFormat="1" x14ac:dyDescent="0.25">
      <c r="A1213" s="268"/>
      <c r="C1213" s="327"/>
      <c r="D1213" s="327"/>
      <c r="F1213" s="327"/>
      <c r="G1213" s="327"/>
      <c r="H1213" s="327"/>
    </row>
    <row r="1214" spans="1:8" s="328" customFormat="1" x14ac:dyDescent="0.25">
      <c r="A1214" s="268"/>
      <c r="C1214" s="327"/>
      <c r="D1214" s="327"/>
      <c r="F1214" s="327"/>
      <c r="G1214" s="327"/>
      <c r="H1214" s="327"/>
    </row>
    <row r="1215" spans="1:8" s="328" customFormat="1" x14ac:dyDescent="0.25">
      <c r="A1215" s="268"/>
      <c r="C1215" s="327"/>
      <c r="D1215" s="327"/>
      <c r="F1215" s="327"/>
      <c r="G1215" s="327"/>
      <c r="H1215" s="327"/>
    </row>
    <row r="1216" spans="1:8" s="328" customFormat="1" x14ac:dyDescent="0.25">
      <c r="A1216" s="268"/>
      <c r="C1216" s="327"/>
      <c r="D1216" s="327"/>
      <c r="F1216" s="327"/>
      <c r="G1216" s="327"/>
      <c r="H1216" s="327"/>
    </row>
    <row r="1217" spans="1:8" s="328" customFormat="1" x14ac:dyDescent="0.25">
      <c r="A1217" s="268"/>
      <c r="C1217" s="327"/>
      <c r="D1217" s="327"/>
      <c r="F1217" s="327"/>
      <c r="G1217" s="327"/>
      <c r="H1217" s="327"/>
    </row>
    <row r="1218" spans="1:8" s="328" customFormat="1" x14ac:dyDescent="0.25">
      <c r="A1218" s="268"/>
      <c r="C1218" s="327"/>
      <c r="D1218" s="327"/>
      <c r="F1218" s="327"/>
      <c r="G1218" s="327"/>
      <c r="H1218" s="327"/>
    </row>
    <row r="1219" spans="1:8" s="328" customFormat="1" x14ac:dyDescent="0.25">
      <c r="A1219" s="268"/>
      <c r="C1219" s="327"/>
      <c r="D1219" s="327"/>
      <c r="F1219" s="327"/>
      <c r="G1219" s="327"/>
      <c r="H1219" s="327"/>
    </row>
    <row r="1220" spans="1:8" s="328" customFormat="1" x14ac:dyDescent="0.25">
      <c r="A1220" s="268"/>
      <c r="C1220" s="327"/>
      <c r="D1220" s="327"/>
      <c r="F1220" s="327"/>
      <c r="G1220" s="327"/>
      <c r="H1220" s="327"/>
    </row>
    <row r="1221" spans="1:8" s="328" customFormat="1" x14ac:dyDescent="0.25">
      <c r="A1221" s="268"/>
      <c r="C1221" s="327"/>
      <c r="D1221" s="327"/>
      <c r="F1221" s="327"/>
      <c r="G1221" s="327"/>
      <c r="H1221" s="327"/>
    </row>
    <row r="1222" spans="1:8" s="328" customFormat="1" x14ac:dyDescent="0.25">
      <c r="A1222" s="268"/>
      <c r="C1222" s="327"/>
      <c r="D1222" s="327"/>
      <c r="F1222" s="327"/>
      <c r="G1222" s="327"/>
      <c r="H1222" s="327"/>
    </row>
    <row r="1223" spans="1:8" s="328" customFormat="1" x14ac:dyDescent="0.25">
      <c r="A1223" s="268"/>
      <c r="C1223" s="327"/>
      <c r="D1223" s="327"/>
      <c r="F1223" s="327"/>
      <c r="G1223" s="327"/>
      <c r="H1223" s="327"/>
    </row>
    <row r="1224" spans="1:8" s="328" customFormat="1" x14ac:dyDescent="0.25">
      <c r="A1224" s="268"/>
      <c r="C1224" s="327"/>
      <c r="D1224" s="327"/>
      <c r="F1224" s="327"/>
      <c r="G1224" s="327"/>
      <c r="H1224" s="327"/>
    </row>
    <row r="1225" spans="1:8" s="328" customFormat="1" x14ac:dyDescent="0.25">
      <c r="A1225" s="268"/>
      <c r="C1225" s="327"/>
      <c r="D1225" s="327"/>
      <c r="F1225" s="327"/>
      <c r="G1225" s="327"/>
      <c r="H1225" s="327"/>
    </row>
    <row r="1226" spans="1:8" s="328" customFormat="1" x14ac:dyDescent="0.25">
      <c r="A1226" s="268"/>
      <c r="C1226" s="327"/>
      <c r="D1226" s="327"/>
      <c r="F1226" s="327"/>
      <c r="G1226" s="327"/>
      <c r="H1226" s="327"/>
    </row>
    <row r="1227" spans="1:8" s="328" customFormat="1" x14ac:dyDescent="0.25">
      <c r="A1227" s="268"/>
      <c r="C1227" s="327"/>
      <c r="D1227" s="327"/>
      <c r="F1227" s="327"/>
      <c r="G1227" s="327"/>
      <c r="H1227" s="327"/>
    </row>
    <row r="1228" spans="1:8" s="328" customFormat="1" x14ac:dyDescent="0.25">
      <c r="A1228" s="268"/>
      <c r="C1228" s="327"/>
      <c r="D1228" s="327"/>
      <c r="F1228" s="327"/>
      <c r="G1228" s="327"/>
      <c r="H1228" s="327"/>
    </row>
    <row r="1229" spans="1:8" s="328" customFormat="1" x14ac:dyDescent="0.25">
      <c r="A1229" s="268"/>
      <c r="C1229" s="327"/>
      <c r="D1229" s="327"/>
      <c r="F1229" s="327"/>
      <c r="G1229" s="327"/>
      <c r="H1229" s="327"/>
    </row>
    <row r="1230" spans="1:8" s="328" customFormat="1" x14ac:dyDescent="0.25">
      <c r="A1230" s="268"/>
      <c r="C1230" s="327"/>
      <c r="D1230" s="327"/>
      <c r="F1230" s="327"/>
      <c r="G1230" s="327"/>
      <c r="H1230" s="327"/>
    </row>
    <row r="1231" spans="1:8" s="328" customFormat="1" x14ac:dyDescent="0.25">
      <c r="A1231" s="268"/>
      <c r="C1231" s="327"/>
      <c r="D1231" s="327"/>
      <c r="F1231" s="327"/>
      <c r="G1231" s="327"/>
      <c r="H1231" s="327"/>
    </row>
    <row r="1232" spans="1:8" s="328" customFormat="1" x14ac:dyDescent="0.25">
      <c r="A1232" s="268"/>
      <c r="C1232" s="327"/>
      <c r="D1232" s="327"/>
      <c r="F1232" s="327"/>
      <c r="G1232" s="327"/>
      <c r="H1232" s="327"/>
    </row>
    <row r="1233" spans="1:8" s="328" customFormat="1" x14ac:dyDescent="0.25">
      <c r="A1233" s="268"/>
      <c r="C1233" s="327"/>
      <c r="D1233" s="327"/>
      <c r="F1233" s="327"/>
      <c r="G1233" s="327"/>
      <c r="H1233" s="327"/>
    </row>
    <row r="1234" spans="1:8" s="328" customFormat="1" x14ac:dyDescent="0.25">
      <c r="A1234" s="268"/>
      <c r="C1234" s="327"/>
      <c r="D1234" s="327"/>
      <c r="F1234" s="327"/>
      <c r="G1234" s="327"/>
      <c r="H1234" s="327"/>
    </row>
    <row r="1235" spans="1:8" s="328" customFormat="1" x14ac:dyDescent="0.25">
      <c r="A1235" s="268"/>
      <c r="C1235" s="327"/>
      <c r="D1235" s="327"/>
      <c r="F1235" s="327"/>
      <c r="G1235" s="327"/>
      <c r="H1235" s="327"/>
    </row>
    <row r="1236" spans="1:8" s="328" customFormat="1" x14ac:dyDescent="0.25">
      <c r="A1236" s="268"/>
      <c r="C1236" s="327"/>
      <c r="D1236" s="327"/>
      <c r="F1236" s="327"/>
      <c r="G1236" s="327"/>
      <c r="H1236" s="327"/>
    </row>
    <row r="1237" spans="1:8" s="328" customFormat="1" x14ac:dyDescent="0.25">
      <c r="A1237" s="268"/>
      <c r="C1237" s="327"/>
      <c r="D1237" s="327"/>
      <c r="F1237" s="327"/>
      <c r="G1237" s="327"/>
      <c r="H1237" s="327"/>
    </row>
    <row r="1238" spans="1:8" s="328" customFormat="1" x14ac:dyDescent="0.25">
      <c r="A1238" s="268"/>
      <c r="C1238" s="327"/>
      <c r="D1238" s="327"/>
      <c r="F1238" s="327"/>
      <c r="G1238" s="327"/>
      <c r="H1238" s="327"/>
    </row>
    <row r="1239" spans="1:8" s="328" customFormat="1" x14ac:dyDescent="0.25">
      <c r="A1239" s="268"/>
      <c r="C1239" s="327"/>
      <c r="D1239" s="327"/>
      <c r="F1239" s="327"/>
      <c r="G1239" s="327"/>
      <c r="H1239" s="327"/>
    </row>
    <row r="1240" spans="1:8" s="328" customFormat="1" x14ac:dyDescent="0.25">
      <c r="A1240" s="268"/>
      <c r="C1240" s="327"/>
      <c r="D1240" s="327"/>
      <c r="F1240" s="327"/>
      <c r="G1240" s="327"/>
      <c r="H1240" s="327"/>
    </row>
    <row r="1241" spans="1:8" s="328" customFormat="1" x14ac:dyDescent="0.25">
      <c r="A1241" s="268"/>
      <c r="C1241" s="327"/>
      <c r="D1241" s="327"/>
      <c r="F1241" s="327"/>
      <c r="G1241" s="327"/>
      <c r="H1241" s="327"/>
    </row>
    <row r="1242" spans="1:8" s="328" customFormat="1" x14ac:dyDescent="0.25">
      <c r="A1242" s="268"/>
      <c r="C1242" s="327"/>
      <c r="D1242" s="327"/>
      <c r="F1242" s="327"/>
      <c r="G1242" s="327"/>
      <c r="H1242" s="327"/>
    </row>
    <row r="1243" spans="1:8" s="328" customFormat="1" x14ac:dyDescent="0.25">
      <c r="A1243" s="268"/>
      <c r="C1243" s="327"/>
      <c r="D1243" s="327"/>
      <c r="F1243" s="327"/>
      <c r="G1243" s="327"/>
      <c r="H1243" s="327"/>
    </row>
    <row r="1244" spans="1:8" s="328" customFormat="1" x14ac:dyDescent="0.25">
      <c r="A1244" s="268"/>
      <c r="C1244" s="327"/>
      <c r="D1244" s="327"/>
      <c r="F1244" s="327"/>
      <c r="G1244" s="327"/>
      <c r="H1244" s="327"/>
    </row>
    <row r="1245" spans="1:8" s="328" customFormat="1" x14ac:dyDescent="0.25">
      <c r="A1245" s="268"/>
      <c r="C1245" s="327"/>
      <c r="D1245" s="327"/>
      <c r="F1245" s="327"/>
      <c r="G1245" s="327"/>
      <c r="H1245" s="327"/>
    </row>
    <row r="1246" spans="1:8" s="328" customFormat="1" x14ac:dyDescent="0.25">
      <c r="A1246" s="268"/>
      <c r="C1246" s="327"/>
      <c r="D1246" s="327"/>
      <c r="F1246" s="327"/>
      <c r="G1246" s="327"/>
      <c r="H1246" s="327"/>
    </row>
    <row r="1247" spans="1:8" s="328" customFormat="1" x14ac:dyDescent="0.25">
      <c r="A1247" s="268"/>
      <c r="C1247" s="327"/>
      <c r="D1247" s="327"/>
      <c r="F1247" s="327"/>
      <c r="G1247" s="327"/>
      <c r="H1247" s="327"/>
    </row>
    <row r="1248" spans="1:8" s="328" customFormat="1" x14ac:dyDescent="0.25">
      <c r="A1248" s="268"/>
      <c r="C1248" s="327"/>
      <c r="D1248" s="327"/>
      <c r="F1248" s="327"/>
      <c r="G1248" s="327"/>
      <c r="H1248" s="327"/>
    </row>
    <row r="1249" spans="1:8" s="328" customFormat="1" x14ac:dyDescent="0.25">
      <c r="A1249" s="268"/>
      <c r="C1249" s="327"/>
      <c r="D1249" s="327"/>
      <c r="F1249" s="327"/>
      <c r="G1249" s="327"/>
      <c r="H1249" s="327"/>
    </row>
    <row r="1250" spans="1:8" s="328" customFormat="1" x14ac:dyDescent="0.25">
      <c r="A1250" s="268"/>
      <c r="C1250" s="327"/>
      <c r="D1250" s="327"/>
      <c r="F1250" s="327"/>
      <c r="G1250" s="327"/>
      <c r="H1250" s="327"/>
    </row>
    <row r="1251" spans="1:8" s="328" customFormat="1" x14ac:dyDescent="0.25">
      <c r="A1251" s="268"/>
      <c r="C1251" s="327"/>
      <c r="D1251" s="327"/>
      <c r="F1251" s="327"/>
      <c r="G1251" s="327"/>
      <c r="H1251" s="327"/>
    </row>
    <row r="1252" spans="1:8" s="328" customFormat="1" x14ac:dyDescent="0.25">
      <c r="A1252" s="268"/>
      <c r="C1252" s="327"/>
      <c r="D1252" s="327"/>
      <c r="F1252" s="327"/>
      <c r="G1252" s="327"/>
      <c r="H1252" s="327"/>
    </row>
    <row r="1253" spans="1:8" s="328" customFormat="1" x14ac:dyDescent="0.25">
      <c r="A1253" s="268"/>
      <c r="C1253" s="327"/>
      <c r="D1253" s="327"/>
      <c r="F1253" s="327"/>
      <c r="G1253" s="327"/>
      <c r="H1253" s="327"/>
    </row>
    <row r="1254" spans="1:8" s="328" customFormat="1" x14ac:dyDescent="0.25">
      <c r="A1254" s="268"/>
      <c r="C1254" s="327"/>
      <c r="D1254" s="327"/>
      <c r="F1254" s="327"/>
      <c r="G1254" s="327"/>
      <c r="H1254" s="327"/>
    </row>
    <row r="1255" spans="1:8" s="328" customFormat="1" x14ac:dyDescent="0.25">
      <c r="A1255" s="268"/>
      <c r="C1255" s="327"/>
      <c r="D1255" s="327"/>
      <c r="F1255" s="327"/>
      <c r="G1255" s="327"/>
      <c r="H1255" s="327"/>
    </row>
    <row r="1256" spans="1:8" s="328" customFormat="1" x14ac:dyDescent="0.25">
      <c r="A1256" s="268"/>
      <c r="C1256" s="327"/>
      <c r="D1256" s="327"/>
      <c r="F1256" s="327"/>
      <c r="G1256" s="327"/>
      <c r="H1256" s="327"/>
    </row>
    <row r="1257" spans="1:8" s="328" customFormat="1" x14ac:dyDescent="0.25">
      <c r="A1257" s="268"/>
      <c r="C1257" s="327"/>
      <c r="D1257" s="327"/>
      <c r="F1257" s="327"/>
      <c r="G1257" s="327"/>
      <c r="H1257" s="327"/>
    </row>
    <row r="1258" spans="1:8" s="328" customFormat="1" x14ac:dyDescent="0.25">
      <c r="A1258" s="268"/>
      <c r="C1258" s="327"/>
      <c r="D1258" s="327"/>
      <c r="F1258" s="327"/>
      <c r="G1258" s="327"/>
      <c r="H1258" s="327"/>
    </row>
    <row r="1259" spans="1:8" s="328" customFormat="1" x14ac:dyDescent="0.25">
      <c r="A1259" s="268"/>
      <c r="C1259" s="327"/>
      <c r="D1259" s="327"/>
      <c r="F1259" s="327"/>
      <c r="G1259" s="327"/>
      <c r="H1259" s="327"/>
    </row>
    <row r="1260" spans="1:8" s="328" customFormat="1" x14ac:dyDescent="0.25">
      <c r="A1260" s="268"/>
      <c r="C1260" s="327"/>
      <c r="D1260" s="327"/>
      <c r="F1260" s="327"/>
      <c r="G1260" s="327"/>
      <c r="H1260" s="327"/>
    </row>
    <row r="1261" spans="1:8" s="328" customFormat="1" x14ac:dyDescent="0.25">
      <c r="A1261" s="268"/>
      <c r="C1261" s="327"/>
      <c r="D1261" s="327"/>
      <c r="F1261" s="327"/>
      <c r="G1261" s="327"/>
      <c r="H1261" s="327"/>
    </row>
    <row r="1262" spans="1:8" s="328" customFormat="1" x14ac:dyDescent="0.25">
      <c r="A1262" s="268"/>
      <c r="C1262" s="327"/>
      <c r="D1262" s="327"/>
      <c r="F1262" s="327"/>
      <c r="G1262" s="327"/>
      <c r="H1262" s="327"/>
    </row>
    <row r="1263" spans="1:8" s="328" customFormat="1" x14ac:dyDescent="0.25">
      <c r="A1263" s="268"/>
      <c r="C1263" s="327"/>
      <c r="D1263" s="327"/>
      <c r="F1263" s="327"/>
      <c r="G1263" s="327"/>
      <c r="H1263" s="327"/>
    </row>
    <row r="1264" spans="1:8" s="328" customFormat="1" x14ac:dyDescent="0.25">
      <c r="A1264" s="268"/>
      <c r="C1264" s="327"/>
      <c r="D1264" s="327"/>
      <c r="F1264" s="327"/>
      <c r="G1264" s="327"/>
      <c r="H1264" s="327"/>
    </row>
    <row r="1265" spans="1:8" s="328" customFormat="1" x14ac:dyDescent="0.25">
      <c r="A1265" s="268"/>
      <c r="C1265" s="327"/>
      <c r="D1265" s="327"/>
      <c r="F1265" s="327"/>
      <c r="G1265" s="327"/>
      <c r="H1265" s="327"/>
    </row>
    <row r="1266" spans="1:8" s="328" customFormat="1" x14ac:dyDescent="0.25">
      <c r="A1266" s="268"/>
      <c r="C1266" s="327"/>
      <c r="D1266" s="327"/>
      <c r="F1266" s="327"/>
      <c r="G1266" s="327"/>
      <c r="H1266" s="327"/>
    </row>
    <row r="1267" spans="1:8" s="328" customFormat="1" x14ac:dyDescent="0.25">
      <c r="A1267" s="268"/>
      <c r="C1267" s="327"/>
      <c r="D1267" s="327"/>
      <c r="F1267" s="327"/>
      <c r="G1267" s="327"/>
      <c r="H1267" s="327"/>
    </row>
    <row r="1268" spans="1:8" s="328" customFormat="1" x14ac:dyDescent="0.25">
      <c r="A1268" s="268"/>
      <c r="C1268" s="327"/>
      <c r="D1268" s="327"/>
      <c r="F1268" s="327"/>
      <c r="G1268" s="327"/>
      <c r="H1268" s="327"/>
    </row>
    <row r="1269" spans="1:8" s="328" customFormat="1" x14ac:dyDescent="0.25">
      <c r="A1269" s="268"/>
      <c r="C1269" s="327"/>
      <c r="D1269" s="327"/>
      <c r="F1269" s="327"/>
      <c r="G1269" s="327"/>
      <c r="H1269" s="327"/>
    </row>
    <row r="1270" spans="1:8" s="328" customFormat="1" x14ac:dyDescent="0.25">
      <c r="A1270" s="268"/>
      <c r="C1270" s="327"/>
      <c r="D1270" s="327"/>
      <c r="F1270" s="327"/>
      <c r="G1270" s="327"/>
      <c r="H1270" s="327"/>
    </row>
    <row r="1271" spans="1:8" s="328" customFormat="1" x14ac:dyDescent="0.25">
      <c r="A1271" s="268"/>
      <c r="C1271" s="327"/>
      <c r="D1271" s="327"/>
      <c r="F1271" s="327"/>
      <c r="G1271" s="327"/>
      <c r="H1271" s="327"/>
    </row>
    <row r="1272" spans="1:8" s="328" customFormat="1" x14ac:dyDescent="0.25">
      <c r="A1272" s="268"/>
      <c r="C1272" s="327"/>
      <c r="D1272" s="327"/>
      <c r="F1272" s="327"/>
      <c r="G1272" s="327"/>
      <c r="H1272" s="327"/>
    </row>
    <row r="1273" spans="1:8" s="328" customFormat="1" x14ac:dyDescent="0.25">
      <c r="A1273" s="268"/>
      <c r="C1273" s="327"/>
      <c r="D1273" s="327"/>
      <c r="F1273" s="327"/>
      <c r="G1273" s="327"/>
      <c r="H1273" s="327"/>
    </row>
    <row r="1274" spans="1:8" s="328" customFormat="1" x14ac:dyDescent="0.25">
      <c r="A1274" s="268"/>
      <c r="C1274" s="327"/>
      <c r="D1274" s="327"/>
      <c r="F1274" s="327"/>
      <c r="G1274" s="327"/>
      <c r="H1274" s="327"/>
    </row>
    <row r="1275" spans="1:8" s="328" customFormat="1" x14ac:dyDescent="0.25">
      <c r="A1275" s="268"/>
      <c r="C1275" s="327"/>
      <c r="D1275" s="327"/>
      <c r="F1275" s="327"/>
      <c r="G1275" s="327"/>
      <c r="H1275" s="327"/>
    </row>
    <row r="1276" spans="1:8" s="328" customFormat="1" x14ac:dyDescent="0.25">
      <c r="A1276" s="268"/>
      <c r="C1276" s="327"/>
      <c r="D1276" s="327"/>
      <c r="F1276" s="327"/>
      <c r="G1276" s="327"/>
      <c r="H1276" s="327"/>
    </row>
    <row r="1277" spans="1:8" s="328" customFormat="1" x14ac:dyDescent="0.25">
      <c r="A1277" s="268"/>
      <c r="C1277" s="327"/>
      <c r="D1277" s="327"/>
      <c r="F1277" s="327"/>
      <c r="G1277" s="327"/>
      <c r="H1277" s="327"/>
    </row>
    <row r="1278" spans="1:8" s="328" customFormat="1" x14ac:dyDescent="0.25">
      <c r="A1278" s="268"/>
      <c r="C1278" s="327"/>
      <c r="D1278" s="327"/>
      <c r="F1278" s="327"/>
      <c r="G1278" s="327"/>
      <c r="H1278" s="327"/>
    </row>
    <row r="1279" spans="1:8" s="328" customFormat="1" x14ac:dyDescent="0.25">
      <c r="A1279" s="268"/>
      <c r="C1279" s="327"/>
      <c r="D1279" s="327"/>
      <c r="F1279" s="327"/>
      <c r="G1279" s="327"/>
      <c r="H1279" s="327"/>
    </row>
    <row r="1280" spans="1:8" s="328" customFormat="1" x14ac:dyDescent="0.25">
      <c r="A1280" s="268"/>
      <c r="C1280" s="327"/>
      <c r="D1280" s="327"/>
      <c r="F1280" s="327"/>
      <c r="G1280" s="327"/>
      <c r="H1280" s="327"/>
    </row>
    <row r="1281" spans="1:8" s="328" customFormat="1" x14ac:dyDescent="0.25">
      <c r="A1281" s="268"/>
      <c r="C1281" s="327"/>
      <c r="D1281" s="327"/>
      <c r="F1281" s="327"/>
      <c r="G1281" s="327"/>
      <c r="H1281" s="327"/>
    </row>
    <row r="1282" spans="1:8" s="328" customFormat="1" x14ac:dyDescent="0.25">
      <c r="A1282" s="268"/>
      <c r="C1282" s="327"/>
      <c r="D1282" s="327"/>
      <c r="F1282" s="327"/>
      <c r="G1282" s="327"/>
      <c r="H1282" s="327"/>
    </row>
    <row r="1283" spans="1:8" s="328" customFormat="1" x14ac:dyDescent="0.25">
      <c r="A1283" s="268"/>
      <c r="C1283" s="327"/>
      <c r="D1283" s="327"/>
      <c r="F1283" s="327"/>
      <c r="G1283" s="327"/>
      <c r="H1283" s="327"/>
    </row>
    <row r="1284" spans="1:8" s="328" customFormat="1" x14ac:dyDescent="0.25">
      <c r="A1284" s="268"/>
      <c r="C1284" s="327"/>
      <c r="D1284" s="327"/>
      <c r="F1284" s="327"/>
      <c r="G1284" s="327"/>
      <c r="H1284" s="327"/>
    </row>
    <row r="1285" spans="1:8" s="328" customFormat="1" x14ac:dyDescent="0.25">
      <c r="A1285" s="268"/>
      <c r="C1285" s="327"/>
      <c r="D1285" s="327"/>
      <c r="F1285" s="327"/>
      <c r="G1285" s="327"/>
      <c r="H1285" s="327"/>
    </row>
    <row r="1286" spans="1:8" s="328" customFormat="1" x14ac:dyDescent="0.25">
      <c r="A1286" s="268"/>
      <c r="C1286" s="327"/>
      <c r="D1286" s="327"/>
      <c r="F1286" s="327"/>
      <c r="G1286" s="327"/>
      <c r="H1286" s="327"/>
    </row>
    <row r="1287" spans="1:8" s="328" customFormat="1" x14ac:dyDescent="0.25">
      <c r="A1287" s="268"/>
      <c r="C1287" s="327"/>
      <c r="D1287" s="327"/>
      <c r="F1287" s="327"/>
      <c r="G1287" s="327"/>
      <c r="H1287" s="327"/>
    </row>
    <row r="1288" spans="1:8" s="328" customFormat="1" x14ac:dyDescent="0.25">
      <c r="A1288" s="268"/>
      <c r="C1288" s="327"/>
      <c r="D1288" s="327"/>
      <c r="F1288" s="327"/>
      <c r="G1288" s="327"/>
      <c r="H1288" s="327"/>
    </row>
    <row r="1289" spans="1:8" s="328" customFormat="1" x14ac:dyDescent="0.25">
      <c r="A1289" s="268"/>
      <c r="C1289" s="327"/>
      <c r="D1289" s="327"/>
      <c r="F1289" s="327"/>
      <c r="G1289" s="327"/>
      <c r="H1289" s="327"/>
    </row>
    <row r="1290" spans="1:8" s="328" customFormat="1" x14ac:dyDescent="0.25">
      <c r="A1290" s="268"/>
      <c r="C1290" s="327"/>
      <c r="D1290" s="327"/>
      <c r="F1290" s="327"/>
      <c r="G1290" s="327"/>
      <c r="H1290" s="327"/>
    </row>
    <row r="1291" spans="1:8" s="328" customFormat="1" x14ac:dyDescent="0.25">
      <c r="A1291" s="268"/>
      <c r="C1291" s="327"/>
      <c r="D1291" s="327"/>
      <c r="F1291" s="327"/>
      <c r="G1291" s="327"/>
      <c r="H1291" s="327"/>
    </row>
    <row r="1292" spans="1:8" s="328" customFormat="1" x14ac:dyDescent="0.25">
      <c r="A1292" s="268"/>
      <c r="C1292" s="327"/>
      <c r="D1292" s="327"/>
      <c r="F1292" s="327"/>
      <c r="G1292" s="327"/>
      <c r="H1292" s="327"/>
    </row>
    <row r="1293" spans="1:8" s="328" customFormat="1" x14ac:dyDescent="0.25">
      <c r="A1293" s="268"/>
      <c r="C1293" s="327"/>
      <c r="D1293" s="327"/>
      <c r="F1293" s="327"/>
      <c r="G1293" s="327"/>
      <c r="H1293" s="327"/>
    </row>
    <row r="1294" spans="1:8" s="328" customFormat="1" x14ac:dyDescent="0.25">
      <c r="A1294" s="268"/>
      <c r="C1294" s="327"/>
      <c r="D1294" s="327"/>
      <c r="F1294" s="327"/>
      <c r="G1294" s="327"/>
      <c r="H1294" s="327"/>
    </row>
    <row r="1295" spans="1:8" s="328" customFormat="1" x14ac:dyDescent="0.25">
      <c r="A1295" s="268"/>
      <c r="C1295" s="327"/>
      <c r="D1295" s="327"/>
      <c r="F1295" s="327"/>
      <c r="G1295" s="327"/>
      <c r="H1295" s="327"/>
    </row>
    <row r="1296" spans="1:8" s="328" customFormat="1" x14ac:dyDescent="0.25">
      <c r="A1296" s="268"/>
      <c r="C1296" s="327"/>
      <c r="D1296" s="327"/>
      <c r="F1296" s="327"/>
      <c r="G1296" s="327"/>
      <c r="H1296" s="327"/>
    </row>
    <row r="1297" spans="1:8" s="328" customFormat="1" x14ac:dyDescent="0.25">
      <c r="A1297" s="268"/>
      <c r="C1297" s="327"/>
      <c r="D1297" s="327"/>
      <c r="F1297" s="327"/>
      <c r="G1297" s="327"/>
      <c r="H1297" s="327"/>
    </row>
    <row r="1298" spans="1:8" s="328" customFormat="1" x14ac:dyDescent="0.25">
      <c r="A1298" s="268"/>
      <c r="C1298" s="327"/>
      <c r="D1298" s="327"/>
      <c r="F1298" s="327"/>
      <c r="G1298" s="327"/>
      <c r="H1298" s="327"/>
    </row>
    <row r="1299" spans="1:8" s="328" customFormat="1" x14ac:dyDescent="0.25">
      <c r="A1299" s="268"/>
      <c r="C1299" s="327"/>
      <c r="D1299" s="327"/>
      <c r="F1299" s="327"/>
      <c r="G1299" s="327"/>
      <c r="H1299" s="327"/>
    </row>
    <row r="1300" spans="1:8" s="328" customFormat="1" x14ac:dyDescent="0.25">
      <c r="A1300" s="268"/>
      <c r="C1300" s="327"/>
      <c r="D1300" s="327"/>
      <c r="F1300" s="327"/>
      <c r="G1300" s="327"/>
      <c r="H1300" s="327"/>
    </row>
    <row r="1301" spans="1:8" s="328" customFormat="1" x14ac:dyDescent="0.25">
      <c r="A1301" s="268"/>
      <c r="C1301" s="327"/>
      <c r="D1301" s="327"/>
      <c r="F1301" s="327"/>
      <c r="G1301" s="327"/>
      <c r="H1301" s="327"/>
    </row>
    <row r="1302" spans="1:8" s="328" customFormat="1" x14ac:dyDescent="0.25">
      <c r="A1302" s="268"/>
      <c r="C1302" s="327"/>
      <c r="D1302" s="327"/>
      <c r="F1302" s="327"/>
      <c r="G1302" s="327"/>
      <c r="H1302" s="327"/>
    </row>
    <row r="1303" spans="1:8" s="328" customFormat="1" x14ac:dyDescent="0.25">
      <c r="A1303" s="268"/>
      <c r="C1303" s="327"/>
      <c r="D1303" s="327"/>
      <c r="F1303" s="327"/>
      <c r="G1303" s="327"/>
      <c r="H1303" s="327"/>
    </row>
    <row r="1304" spans="1:8" s="328" customFormat="1" x14ac:dyDescent="0.25">
      <c r="A1304" s="268"/>
      <c r="C1304" s="327"/>
      <c r="D1304" s="327"/>
      <c r="F1304" s="327"/>
      <c r="G1304" s="327"/>
      <c r="H1304" s="327"/>
    </row>
    <row r="1305" spans="1:8" s="328" customFormat="1" x14ac:dyDescent="0.25">
      <c r="A1305" s="268"/>
      <c r="C1305" s="327"/>
      <c r="D1305" s="327"/>
      <c r="F1305" s="327"/>
      <c r="G1305" s="327"/>
      <c r="H1305" s="327"/>
    </row>
    <row r="1306" spans="1:8" s="328" customFormat="1" x14ac:dyDescent="0.25">
      <c r="A1306" s="268"/>
      <c r="C1306" s="327"/>
      <c r="D1306" s="327"/>
      <c r="F1306" s="327"/>
      <c r="G1306" s="327"/>
      <c r="H1306" s="327"/>
    </row>
    <row r="1307" spans="1:8" s="328" customFormat="1" x14ac:dyDescent="0.25">
      <c r="A1307" s="268"/>
      <c r="C1307" s="327"/>
      <c r="D1307" s="327"/>
      <c r="F1307" s="327"/>
      <c r="G1307" s="327"/>
      <c r="H1307" s="327"/>
    </row>
    <row r="1308" spans="1:8" s="328" customFormat="1" x14ac:dyDescent="0.25">
      <c r="A1308" s="268"/>
      <c r="C1308" s="327"/>
      <c r="D1308" s="327"/>
      <c r="F1308" s="327"/>
      <c r="G1308" s="327"/>
      <c r="H1308" s="327"/>
    </row>
    <row r="1309" spans="1:8" s="328" customFormat="1" x14ac:dyDescent="0.25">
      <c r="A1309" s="268"/>
      <c r="C1309" s="327"/>
      <c r="D1309" s="327"/>
      <c r="F1309" s="327"/>
      <c r="G1309" s="327"/>
      <c r="H1309" s="327"/>
    </row>
    <row r="1310" spans="1:8" s="328" customFormat="1" x14ac:dyDescent="0.25">
      <c r="A1310" s="268"/>
      <c r="C1310" s="327"/>
      <c r="D1310" s="327"/>
      <c r="F1310" s="327"/>
      <c r="G1310" s="327"/>
      <c r="H1310" s="327"/>
    </row>
    <row r="1311" spans="1:8" s="328" customFormat="1" x14ac:dyDescent="0.25">
      <c r="A1311" s="268"/>
      <c r="C1311" s="327"/>
      <c r="D1311" s="327"/>
      <c r="F1311" s="327"/>
      <c r="G1311" s="327"/>
      <c r="H1311" s="327"/>
    </row>
    <row r="1312" spans="1:8" s="328" customFormat="1" x14ac:dyDescent="0.25">
      <c r="A1312" s="268"/>
      <c r="C1312" s="327"/>
      <c r="D1312" s="327"/>
      <c r="F1312" s="327"/>
      <c r="G1312" s="327"/>
      <c r="H1312" s="327"/>
    </row>
    <row r="1313" spans="1:8" s="328" customFormat="1" x14ac:dyDescent="0.25">
      <c r="A1313" s="268"/>
      <c r="C1313" s="327"/>
      <c r="D1313" s="327"/>
      <c r="F1313" s="327"/>
      <c r="G1313" s="327"/>
      <c r="H1313" s="327"/>
    </row>
    <row r="1314" spans="1:8" s="328" customFormat="1" x14ac:dyDescent="0.25">
      <c r="A1314" s="268"/>
      <c r="C1314" s="327"/>
      <c r="D1314" s="327"/>
      <c r="F1314" s="327"/>
      <c r="G1314" s="327"/>
      <c r="H1314" s="327"/>
    </row>
    <row r="1315" spans="1:8" s="328" customFormat="1" x14ac:dyDescent="0.25">
      <c r="A1315" s="268"/>
      <c r="C1315" s="327"/>
      <c r="D1315" s="327"/>
      <c r="F1315" s="327"/>
      <c r="G1315" s="327"/>
      <c r="H1315" s="327"/>
    </row>
    <row r="1316" spans="1:8" s="328" customFormat="1" x14ac:dyDescent="0.25">
      <c r="A1316" s="268"/>
      <c r="C1316" s="327"/>
      <c r="D1316" s="327"/>
      <c r="F1316" s="327"/>
      <c r="G1316" s="327"/>
      <c r="H1316" s="327"/>
    </row>
    <row r="1317" spans="1:8" s="328" customFormat="1" x14ac:dyDescent="0.25">
      <c r="A1317" s="268"/>
      <c r="C1317" s="327"/>
      <c r="D1317" s="327"/>
      <c r="F1317" s="327"/>
      <c r="G1317" s="327"/>
      <c r="H1317" s="327"/>
    </row>
    <row r="1318" spans="1:8" s="328" customFormat="1" x14ac:dyDescent="0.25">
      <c r="A1318" s="268"/>
      <c r="C1318" s="327"/>
      <c r="D1318" s="327"/>
      <c r="F1318" s="327"/>
      <c r="G1318" s="327"/>
      <c r="H1318" s="327"/>
    </row>
    <row r="1319" spans="1:8" s="328" customFormat="1" x14ac:dyDescent="0.25">
      <c r="A1319" s="268"/>
      <c r="C1319" s="327"/>
      <c r="D1319" s="327"/>
      <c r="F1319" s="327"/>
      <c r="G1319" s="327"/>
      <c r="H1319" s="327"/>
    </row>
    <row r="1320" spans="1:8" s="328" customFormat="1" x14ac:dyDescent="0.25">
      <c r="A1320" s="268"/>
      <c r="C1320" s="327"/>
      <c r="D1320" s="327"/>
      <c r="F1320" s="327"/>
      <c r="G1320" s="327"/>
      <c r="H1320" s="327"/>
    </row>
    <row r="1321" spans="1:8" s="328" customFormat="1" x14ac:dyDescent="0.25">
      <c r="A1321" s="268"/>
      <c r="C1321" s="327"/>
      <c r="D1321" s="327"/>
      <c r="F1321" s="327"/>
      <c r="G1321" s="327"/>
      <c r="H1321" s="327"/>
    </row>
    <row r="1322" spans="1:8" s="328" customFormat="1" x14ac:dyDescent="0.25">
      <c r="A1322" s="268"/>
      <c r="C1322" s="327"/>
      <c r="D1322" s="327"/>
      <c r="F1322" s="327"/>
      <c r="G1322" s="327"/>
      <c r="H1322" s="327"/>
    </row>
    <row r="1323" spans="1:8" s="328" customFormat="1" x14ac:dyDescent="0.25">
      <c r="A1323" s="268"/>
      <c r="C1323" s="327"/>
      <c r="D1323" s="327"/>
      <c r="F1323" s="327"/>
      <c r="G1323" s="327"/>
      <c r="H1323" s="327"/>
    </row>
    <row r="1324" spans="1:8" s="328" customFormat="1" x14ac:dyDescent="0.25">
      <c r="A1324" s="268"/>
      <c r="C1324" s="327"/>
      <c r="D1324" s="327"/>
      <c r="F1324" s="327"/>
      <c r="G1324" s="327"/>
      <c r="H1324" s="327"/>
    </row>
    <row r="1325" spans="1:8" s="328" customFormat="1" x14ac:dyDescent="0.25">
      <c r="A1325" s="268"/>
      <c r="C1325" s="327"/>
      <c r="D1325" s="327"/>
      <c r="F1325" s="327"/>
      <c r="G1325" s="327"/>
      <c r="H1325" s="327"/>
    </row>
    <row r="1326" spans="1:8" s="328" customFormat="1" x14ac:dyDescent="0.25">
      <c r="A1326" s="268"/>
      <c r="C1326" s="327"/>
      <c r="D1326" s="327"/>
      <c r="F1326" s="327"/>
      <c r="G1326" s="327"/>
      <c r="H1326" s="327"/>
    </row>
    <row r="1327" spans="1:8" s="328" customFormat="1" x14ac:dyDescent="0.25">
      <c r="A1327" s="268"/>
      <c r="C1327" s="327"/>
      <c r="D1327" s="327"/>
      <c r="F1327" s="327"/>
      <c r="G1327" s="327"/>
      <c r="H1327" s="327"/>
    </row>
    <row r="1328" spans="1:8" s="328" customFormat="1" x14ac:dyDescent="0.25">
      <c r="A1328" s="268"/>
      <c r="C1328" s="327"/>
      <c r="D1328" s="327"/>
      <c r="F1328" s="327"/>
      <c r="G1328" s="327"/>
      <c r="H1328" s="327"/>
    </row>
    <row r="1329" spans="1:8" s="328" customFormat="1" x14ac:dyDescent="0.25">
      <c r="A1329" s="268"/>
      <c r="C1329" s="327"/>
      <c r="D1329" s="327"/>
      <c r="F1329" s="327"/>
      <c r="G1329" s="327"/>
      <c r="H1329" s="327"/>
    </row>
    <row r="1330" spans="1:8" s="328" customFormat="1" x14ac:dyDescent="0.25">
      <c r="A1330" s="268"/>
      <c r="C1330" s="327"/>
      <c r="D1330" s="327"/>
      <c r="F1330" s="327"/>
      <c r="G1330" s="327"/>
      <c r="H1330" s="327"/>
    </row>
    <row r="1331" spans="1:8" s="328" customFormat="1" x14ac:dyDescent="0.25">
      <c r="A1331" s="268"/>
      <c r="C1331" s="327"/>
      <c r="D1331" s="327"/>
      <c r="F1331" s="327"/>
      <c r="G1331" s="327"/>
      <c r="H1331" s="327"/>
    </row>
    <row r="1332" spans="1:8" s="328" customFormat="1" x14ac:dyDescent="0.25">
      <c r="A1332" s="268"/>
      <c r="C1332" s="327"/>
      <c r="D1332" s="327"/>
      <c r="F1332" s="327"/>
      <c r="G1332" s="327"/>
      <c r="H1332" s="327"/>
    </row>
    <row r="1333" spans="1:8" s="328" customFormat="1" x14ac:dyDescent="0.25">
      <c r="A1333" s="268"/>
      <c r="C1333" s="327"/>
      <c r="D1333" s="327"/>
      <c r="F1333" s="327"/>
      <c r="G1333" s="327"/>
      <c r="H1333" s="327"/>
    </row>
    <row r="1334" spans="1:8" s="328" customFormat="1" x14ac:dyDescent="0.25">
      <c r="A1334" s="268"/>
      <c r="C1334" s="327"/>
      <c r="D1334" s="327"/>
      <c r="F1334" s="327"/>
      <c r="G1334" s="327"/>
      <c r="H1334" s="327"/>
    </row>
    <row r="1335" spans="1:8" s="328" customFormat="1" x14ac:dyDescent="0.25">
      <c r="A1335" s="268"/>
      <c r="C1335" s="327"/>
      <c r="D1335" s="327"/>
      <c r="F1335" s="327"/>
      <c r="G1335" s="327"/>
      <c r="H1335" s="327"/>
    </row>
    <row r="1336" spans="1:8" s="328" customFormat="1" x14ac:dyDescent="0.25">
      <c r="A1336" s="268"/>
      <c r="C1336" s="327"/>
      <c r="D1336" s="327"/>
      <c r="F1336" s="327"/>
      <c r="G1336" s="327"/>
      <c r="H1336" s="327"/>
    </row>
    <row r="1337" spans="1:8" s="328" customFormat="1" x14ac:dyDescent="0.25">
      <c r="A1337" s="268"/>
      <c r="C1337" s="327"/>
      <c r="D1337" s="327"/>
      <c r="F1337" s="327"/>
      <c r="G1337" s="327"/>
      <c r="H1337" s="327"/>
    </row>
    <row r="1338" spans="1:8" s="328" customFormat="1" x14ac:dyDescent="0.25">
      <c r="A1338" s="268"/>
      <c r="C1338" s="327"/>
      <c r="D1338" s="327"/>
      <c r="F1338" s="327"/>
      <c r="G1338" s="327"/>
      <c r="H1338" s="327"/>
    </row>
    <row r="1339" spans="1:8" s="328" customFormat="1" x14ac:dyDescent="0.25">
      <c r="A1339" s="268"/>
      <c r="C1339" s="327"/>
      <c r="D1339" s="327"/>
      <c r="F1339" s="327"/>
      <c r="G1339" s="327"/>
      <c r="H1339" s="327"/>
    </row>
    <row r="1340" spans="1:8" s="328" customFormat="1" x14ac:dyDescent="0.25">
      <c r="A1340" s="268"/>
      <c r="C1340" s="327"/>
      <c r="D1340" s="327"/>
      <c r="F1340" s="327"/>
      <c r="G1340" s="327"/>
      <c r="H1340" s="327"/>
    </row>
    <row r="1341" spans="1:8" s="328" customFormat="1" x14ac:dyDescent="0.25">
      <c r="A1341" s="268"/>
      <c r="C1341" s="327"/>
      <c r="D1341" s="327"/>
      <c r="F1341" s="327"/>
      <c r="G1341" s="327"/>
      <c r="H1341" s="327"/>
    </row>
    <row r="1342" spans="1:8" s="328" customFormat="1" x14ac:dyDescent="0.25">
      <c r="A1342" s="268"/>
      <c r="C1342" s="327"/>
      <c r="D1342" s="327"/>
      <c r="F1342" s="327"/>
      <c r="G1342" s="327"/>
      <c r="H1342" s="327"/>
    </row>
    <row r="1343" spans="1:8" s="328" customFormat="1" x14ac:dyDescent="0.25">
      <c r="A1343" s="268"/>
      <c r="C1343" s="327"/>
      <c r="D1343" s="327"/>
      <c r="F1343" s="327"/>
      <c r="G1343" s="327"/>
      <c r="H1343" s="327"/>
    </row>
    <row r="1344" spans="1:8" s="328" customFormat="1" x14ac:dyDescent="0.25">
      <c r="A1344" s="268"/>
      <c r="C1344" s="327"/>
      <c r="D1344" s="327"/>
      <c r="F1344" s="327"/>
      <c r="G1344" s="327"/>
      <c r="H1344" s="327"/>
    </row>
    <row r="1345" spans="1:8" s="328" customFormat="1" x14ac:dyDescent="0.25">
      <c r="A1345" s="268"/>
      <c r="C1345" s="327"/>
      <c r="D1345" s="327"/>
      <c r="F1345" s="327"/>
      <c r="G1345" s="327"/>
      <c r="H1345" s="327"/>
    </row>
    <row r="1346" spans="1:8" s="328" customFormat="1" x14ac:dyDescent="0.25">
      <c r="A1346" s="268"/>
      <c r="C1346" s="327"/>
      <c r="D1346" s="327"/>
      <c r="F1346" s="327"/>
      <c r="G1346" s="327"/>
      <c r="H1346" s="327"/>
    </row>
    <row r="1347" spans="1:8" s="328" customFormat="1" x14ac:dyDescent="0.25">
      <c r="A1347" s="268"/>
      <c r="C1347" s="327"/>
      <c r="D1347" s="327"/>
      <c r="F1347" s="327"/>
      <c r="G1347" s="327"/>
      <c r="H1347" s="327"/>
    </row>
    <row r="1348" spans="1:8" s="328" customFormat="1" x14ac:dyDescent="0.25">
      <c r="A1348" s="268"/>
      <c r="C1348" s="327"/>
      <c r="D1348" s="327"/>
      <c r="F1348" s="327"/>
      <c r="G1348" s="327"/>
      <c r="H1348" s="327"/>
    </row>
    <row r="1349" spans="1:8" s="328" customFormat="1" x14ac:dyDescent="0.25">
      <c r="A1349" s="268"/>
      <c r="C1349" s="327"/>
      <c r="D1349" s="327"/>
      <c r="F1349" s="327"/>
      <c r="G1349" s="327"/>
      <c r="H1349" s="327"/>
    </row>
    <row r="1350" spans="1:8" s="328" customFormat="1" x14ac:dyDescent="0.25">
      <c r="A1350" s="268"/>
      <c r="C1350" s="327"/>
      <c r="D1350" s="327"/>
      <c r="F1350" s="327"/>
      <c r="G1350" s="327"/>
      <c r="H1350" s="327"/>
    </row>
    <row r="1351" spans="1:8" s="328" customFormat="1" x14ac:dyDescent="0.25">
      <c r="A1351" s="268"/>
      <c r="C1351" s="327"/>
      <c r="D1351" s="327"/>
      <c r="F1351" s="327"/>
      <c r="G1351" s="327"/>
      <c r="H1351" s="327"/>
    </row>
    <row r="1352" spans="1:8" s="328" customFormat="1" x14ac:dyDescent="0.25">
      <c r="A1352" s="268"/>
      <c r="C1352" s="327"/>
      <c r="D1352" s="327"/>
      <c r="F1352" s="327"/>
      <c r="G1352" s="327"/>
      <c r="H1352" s="327"/>
    </row>
    <row r="1353" spans="1:8" s="328" customFormat="1" x14ac:dyDescent="0.25">
      <c r="A1353" s="268"/>
      <c r="C1353" s="327"/>
      <c r="D1353" s="327"/>
      <c r="F1353" s="327"/>
      <c r="G1353" s="327"/>
      <c r="H1353" s="327"/>
    </row>
    <row r="1354" spans="1:8" s="328" customFormat="1" x14ac:dyDescent="0.25">
      <c r="A1354" s="268"/>
      <c r="C1354" s="327"/>
      <c r="D1354" s="327"/>
      <c r="F1354" s="327"/>
      <c r="G1354" s="327"/>
      <c r="H1354" s="327"/>
    </row>
    <row r="1355" spans="1:8" s="328" customFormat="1" x14ac:dyDescent="0.25">
      <c r="A1355" s="268"/>
      <c r="C1355" s="327"/>
      <c r="D1355" s="327"/>
      <c r="F1355" s="327"/>
      <c r="G1355" s="327"/>
      <c r="H1355" s="327"/>
    </row>
    <row r="1356" spans="1:8" s="328" customFormat="1" x14ac:dyDescent="0.25">
      <c r="A1356" s="268"/>
      <c r="C1356" s="327"/>
      <c r="D1356" s="327"/>
      <c r="F1356" s="327"/>
      <c r="G1356" s="327"/>
      <c r="H1356" s="327"/>
    </row>
    <row r="1357" spans="1:8" s="328" customFormat="1" x14ac:dyDescent="0.25">
      <c r="A1357" s="268"/>
      <c r="C1357" s="327"/>
      <c r="D1357" s="327"/>
      <c r="F1357" s="327"/>
      <c r="G1357" s="327"/>
      <c r="H1357" s="327"/>
    </row>
    <row r="1358" spans="1:8" s="328" customFormat="1" x14ac:dyDescent="0.25">
      <c r="A1358" s="268"/>
      <c r="C1358" s="327"/>
      <c r="D1358" s="327"/>
      <c r="F1358" s="327"/>
      <c r="G1358" s="327"/>
      <c r="H1358" s="327"/>
    </row>
    <row r="1359" spans="1:8" s="328" customFormat="1" x14ac:dyDescent="0.25">
      <c r="A1359" s="268"/>
      <c r="C1359" s="327"/>
      <c r="D1359" s="327"/>
      <c r="F1359" s="327"/>
      <c r="G1359" s="327"/>
      <c r="H1359" s="327"/>
    </row>
    <row r="1360" spans="1:8" s="328" customFormat="1" x14ac:dyDescent="0.25">
      <c r="A1360" s="268"/>
      <c r="C1360" s="327"/>
      <c r="D1360" s="327"/>
      <c r="F1360" s="327"/>
      <c r="G1360" s="327"/>
      <c r="H1360" s="327"/>
    </row>
    <row r="1361" spans="1:8" s="328" customFormat="1" x14ac:dyDescent="0.25">
      <c r="A1361" s="268"/>
      <c r="C1361" s="327"/>
      <c r="D1361" s="327"/>
      <c r="F1361" s="327"/>
      <c r="G1361" s="327"/>
      <c r="H1361" s="327"/>
    </row>
    <row r="1362" spans="1:8" s="328" customFormat="1" x14ac:dyDescent="0.25">
      <c r="A1362" s="268"/>
      <c r="C1362" s="327"/>
      <c r="D1362" s="327"/>
      <c r="F1362" s="327"/>
      <c r="G1362" s="327"/>
      <c r="H1362" s="327"/>
    </row>
    <row r="1363" spans="1:8" s="328" customFormat="1" x14ac:dyDescent="0.25">
      <c r="A1363" s="268"/>
      <c r="C1363" s="327"/>
      <c r="D1363" s="327"/>
      <c r="F1363" s="327"/>
      <c r="G1363" s="327"/>
      <c r="H1363" s="327"/>
    </row>
    <row r="1364" spans="1:8" s="328" customFormat="1" x14ac:dyDescent="0.25">
      <c r="A1364" s="268"/>
      <c r="C1364" s="327"/>
      <c r="D1364" s="327"/>
      <c r="F1364" s="327"/>
      <c r="G1364" s="327"/>
      <c r="H1364" s="327"/>
    </row>
    <row r="1365" spans="1:8" s="328" customFormat="1" x14ac:dyDescent="0.25">
      <c r="A1365" s="268"/>
      <c r="C1365" s="327"/>
      <c r="D1365" s="327"/>
      <c r="F1365" s="327"/>
      <c r="G1365" s="327"/>
      <c r="H1365" s="327"/>
    </row>
    <row r="1366" spans="1:8" s="328" customFormat="1" x14ac:dyDescent="0.25">
      <c r="A1366" s="268"/>
      <c r="C1366" s="327"/>
      <c r="D1366" s="327"/>
      <c r="F1366" s="327"/>
      <c r="G1366" s="327"/>
      <c r="H1366" s="327"/>
    </row>
    <row r="1367" spans="1:8" s="328" customFormat="1" x14ac:dyDescent="0.25">
      <c r="A1367" s="268"/>
      <c r="C1367" s="327"/>
      <c r="D1367" s="327"/>
      <c r="F1367" s="327"/>
      <c r="G1367" s="327"/>
      <c r="H1367" s="327"/>
    </row>
    <row r="1368" spans="1:8" s="328" customFormat="1" x14ac:dyDescent="0.25">
      <c r="A1368" s="268"/>
      <c r="C1368" s="327"/>
      <c r="D1368" s="327"/>
      <c r="F1368" s="327"/>
      <c r="G1368" s="327"/>
      <c r="H1368" s="327"/>
    </row>
    <row r="1369" spans="1:8" s="328" customFormat="1" x14ac:dyDescent="0.25">
      <c r="A1369" s="268"/>
      <c r="C1369" s="327"/>
      <c r="D1369" s="327"/>
      <c r="F1369" s="327"/>
      <c r="G1369" s="327"/>
      <c r="H1369" s="327"/>
    </row>
    <row r="1370" spans="1:8" s="328" customFormat="1" x14ac:dyDescent="0.25">
      <c r="A1370" s="268"/>
      <c r="C1370" s="327"/>
      <c r="D1370" s="327"/>
      <c r="F1370" s="327"/>
      <c r="G1370" s="327"/>
      <c r="H1370" s="327"/>
    </row>
    <row r="1371" spans="1:8" s="328" customFormat="1" x14ac:dyDescent="0.25">
      <c r="A1371" s="268"/>
      <c r="C1371" s="327"/>
      <c r="D1371" s="327"/>
      <c r="F1371" s="327"/>
      <c r="G1371" s="327"/>
      <c r="H1371" s="327"/>
    </row>
    <row r="1372" spans="1:8" s="328" customFormat="1" x14ac:dyDescent="0.25">
      <c r="A1372" s="268"/>
      <c r="C1372" s="327"/>
      <c r="D1372" s="327"/>
      <c r="F1372" s="327"/>
      <c r="G1372" s="327"/>
      <c r="H1372" s="327"/>
    </row>
    <row r="1373" spans="1:8" s="328" customFormat="1" x14ac:dyDescent="0.25">
      <c r="A1373" s="268"/>
      <c r="C1373" s="327"/>
      <c r="D1373" s="327"/>
      <c r="F1373" s="327"/>
      <c r="G1373" s="327"/>
      <c r="H1373" s="327"/>
    </row>
    <row r="1374" spans="1:8" s="328" customFormat="1" x14ac:dyDescent="0.25">
      <c r="A1374" s="268"/>
      <c r="C1374" s="327"/>
      <c r="D1374" s="327"/>
      <c r="F1374" s="327"/>
      <c r="G1374" s="327"/>
      <c r="H1374" s="327"/>
    </row>
    <row r="1375" spans="1:8" s="328" customFormat="1" x14ac:dyDescent="0.25">
      <c r="A1375" s="268"/>
      <c r="C1375" s="327"/>
      <c r="D1375" s="327"/>
      <c r="F1375" s="327"/>
      <c r="G1375" s="327"/>
      <c r="H1375" s="327"/>
    </row>
    <row r="1376" spans="1:8" s="328" customFormat="1" x14ac:dyDescent="0.25">
      <c r="A1376" s="268"/>
      <c r="C1376" s="327"/>
      <c r="D1376" s="327"/>
      <c r="F1376" s="327"/>
      <c r="G1376" s="327"/>
      <c r="H1376" s="327"/>
    </row>
    <row r="1377" spans="1:8" s="328" customFormat="1" x14ac:dyDescent="0.25">
      <c r="A1377" s="268"/>
      <c r="C1377" s="327"/>
      <c r="D1377" s="327"/>
      <c r="F1377" s="327"/>
      <c r="G1377" s="327"/>
      <c r="H1377" s="327"/>
    </row>
    <row r="1378" spans="1:8" s="328" customFormat="1" x14ac:dyDescent="0.25">
      <c r="A1378" s="268"/>
      <c r="C1378" s="327"/>
      <c r="D1378" s="327"/>
      <c r="F1378" s="327"/>
      <c r="G1378" s="327"/>
      <c r="H1378" s="327"/>
    </row>
    <row r="1379" spans="1:8" s="328" customFormat="1" x14ac:dyDescent="0.25">
      <c r="A1379" s="268"/>
      <c r="C1379" s="327"/>
      <c r="D1379" s="327"/>
      <c r="F1379" s="327"/>
      <c r="G1379" s="327"/>
      <c r="H1379" s="327"/>
    </row>
    <row r="1380" spans="1:8" s="328" customFormat="1" x14ac:dyDescent="0.25">
      <c r="A1380" s="268"/>
      <c r="C1380" s="327"/>
      <c r="D1380" s="327"/>
      <c r="F1380" s="327"/>
      <c r="G1380" s="327"/>
      <c r="H1380" s="327"/>
    </row>
    <row r="1381" spans="1:8" s="328" customFormat="1" x14ac:dyDescent="0.25">
      <c r="A1381" s="268"/>
      <c r="C1381" s="327"/>
      <c r="D1381" s="327"/>
      <c r="F1381" s="327"/>
      <c r="G1381" s="327"/>
      <c r="H1381" s="327"/>
    </row>
    <row r="1382" spans="1:8" s="328" customFormat="1" x14ac:dyDescent="0.25">
      <c r="A1382" s="268"/>
      <c r="C1382" s="327"/>
      <c r="D1382" s="327"/>
      <c r="F1382" s="327"/>
      <c r="G1382" s="327"/>
      <c r="H1382" s="327"/>
    </row>
    <row r="1383" spans="1:8" s="328" customFormat="1" x14ac:dyDescent="0.25">
      <c r="A1383" s="268"/>
      <c r="C1383" s="327"/>
      <c r="D1383" s="327"/>
      <c r="F1383" s="327"/>
      <c r="G1383" s="327"/>
      <c r="H1383" s="327"/>
    </row>
    <row r="1384" spans="1:8" s="328" customFormat="1" x14ac:dyDescent="0.25">
      <c r="A1384" s="268"/>
      <c r="C1384" s="327"/>
      <c r="D1384" s="327"/>
      <c r="F1384" s="327"/>
      <c r="G1384" s="327"/>
      <c r="H1384" s="327"/>
    </row>
    <row r="1385" spans="1:8" s="328" customFormat="1" x14ac:dyDescent="0.25">
      <c r="A1385" s="268"/>
      <c r="C1385" s="327"/>
      <c r="D1385" s="327"/>
      <c r="F1385" s="327"/>
      <c r="G1385" s="327"/>
      <c r="H1385" s="327"/>
    </row>
    <row r="1386" spans="1:8" s="328" customFormat="1" x14ac:dyDescent="0.25">
      <c r="A1386" s="268"/>
      <c r="C1386" s="327"/>
      <c r="D1386" s="327"/>
      <c r="F1386" s="327"/>
      <c r="G1386" s="327"/>
      <c r="H1386" s="327"/>
    </row>
    <row r="1387" spans="1:8" s="328" customFormat="1" x14ac:dyDescent="0.25">
      <c r="A1387" s="268"/>
      <c r="C1387" s="327"/>
      <c r="D1387" s="327"/>
      <c r="F1387" s="327"/>
      <c r="G1387" s="327"/>
      <c r="H1387" s="327"/>
    </row>
    <row r="1388" spans="1:8" s="328" customFormat="1" x14ac:dyDescent="0.25">
      <c r="A1388" s="268"/>
      <c r="C1388" s="327"/>
      <c r="D1388" s="327"/>
      <c r="F1388" s="327"/>
      <c r="G1388" s="327"/>
      <c r="H1388" s="327"/>
    </row>
    <row r="1389" spans="1:8" s="328" customFormat="1" x14ac:dyDescent="0.25">
      <c r="A1389" s="268"/>
      <c r="C1389" s="327"/>
      <c r="D1389" s="327"/>
      <c r="F1389" s="327"/>
      <c r="G1389" s="327"/>
      <c r="H1389" s="327"/>
    </row>
    <row r="1390" spans="1:8" s="328" customFormat="1" x14ac:dyDescent="0.25">
      <c r="A1390" s="268"/>
      <c r="C1390" s="327"/>
      <c r="D1390" s="327"/>
      <c r="F1390" s="327"/>
      <c r="G1390" s="327"/>
      <c r="H1390" s="327"/>
    </row>
    <row r="1391" spans="1:8" s="328" customFormat="1" x14ac:dyDescent="0.25">
      <c r="A1391" s="268"/>
      <c r="C1391" s="327"/>
      <c r="D1391" s="327"/>
      <c r="F1391" s="327"/>
      <c r="G1391" s="327"/>
      <c r="H1391" s="327"/>
    </row>
    <row r="1392" spans="1:8" s="328" customFormat="1" x14ac:dyDescent="0.25">
      <c r="A1392" s="268"/>
      <c r="C1392" s="327"/>
      <c r="D1392" s="327"/>
      <c r="F1392" s="327"/>
      <c r="G1392" s="327"/>
      <c r="H1392" s="327"/>
    </row>
    <row r="1393" spans="1:8" s="328" customFormat="1" x14ac:dyDescent="0.25">
      <c r="A1393" s="268"/>
      <c r="C1393" s="327"/>
      <c r="D1393" s="327"/>
      <c r="F1393" s="327"/>
      <c r="G1393" s="327"/>
      <c r="H1393" s="327"/>
    </row>
    <row r="1394" spans="1:8" s="328" customFormat="1" x14ac:dyDescent="0.25">
      <c r="A1394" s="268"/>
      <c r="C1394" s="327"/>
      <c r="D1394" s="327"/>
      <c r="F1394" s="327"/>
      <c r="G1394" s="327"/>
      <c r="H1394" s="327"/>
    </row>
    <row r="1395" spans="1:8" s="328" customFormat="1" x14ac:dyDescent="0.25">
      <c r="A1395" s="268"/>
      <c r="C1395" s="327"/>
      <c r="D1395" s="327"/>
      <c r="F1395" s="327"/>
      <c r="G1395" s="327"/>
      <c r="H1395" s="327"/>
    </row>
    <row r="1396" spans="1:8" s="328" customFormat="1" x14ac:dyDescent="0.25">
      <c r="A1396" s="268"/>
      <c r="C1396" s="327"/>
      <c r="D1396" s="327"/>
      <c r="F1396" s="327"/>
      <c r="G1396" s="327"/>
      <c r="H1396" s="327"/>
    </row>
    <row r="1397" spans="1:8" s="328" customFormat="1" x14ac:dyDescent="0.25">
      <c r="A1397" s="268"/>
      <c r="C1397" s="327"/>
      <c r="D1397" s="327"/>
      <c r="F1397" s="327"/>
      <c r="G1397" s="327"/>
      <c r="H1397" s="327"/>
    </row>
    <row r="1398" spans="1:8" s="328" customFormat="1" x14ac:dyDescent="0.25">
      <c r="A1398" s="268"/>
      <c r="C1398" s="327"/>
      <c r="D1398" s="327"/>
      <c r="F1398" s="327"/>
      <c r="G1398" s="327"/>
      <c r="H1398" s="327"/>
    </row>
    <row r="1399" spans="1:8" s="328" customFormat="1" x14ac:dyDescent="0.25">
      <c r="A1399" s="268"/>
      <c r="C1399" s="327"/>
      <c r="D1399" s="327"/>
      <c r="F1399" s="327"/>
      <c r="G1399" s="327"/>
      <c r="H1399" s="327"/>
    </row>
    <row r="1400" spans="1:8" s="328" customFormat="1" x14ac:dyDescent="0.25">
      <c r="A1400" s="268"/>
      <c r="C1400" s="327"/>
      <c r="D1400" s="327"/>
      <c r="F1400" s="327"/>
      <c r="G1400" s="327"/>
      <c r="H1400" s="327"/>
    </row>
    <row r="1401" spans="1:8" s="328" customFormat="1" x14ac:dyDescent="0.25">
      <c r="A1401" s="268"/>
      <c r="C1401" s="327"/>
      <c r="D1401" s="327"/>
      <c r="F1401" s="327"/>
      <c r="G1401" s="327"/>
      <c r="H1401" s="327"/>
    </row>
    <row r="1402" spans="1:8" s="328" customFormat="1" x14ac:dyDescent="0.25">
      <c r="A1402" s="268"/>
      <c r="C1402" s="327"/>
      <c r="D1402" s="327"/>
      <c r="F1402" s="327"/>
      <c r="G1402" s="327"/>
      <c r="H1402" s="327"/>
    </row>
    <row r="1403" spans="1:8" s="328" customFormat="1" x14ac:dyDescent="0.25">
      <c r="A1403" s="268"/>
      <c r="C1403" s="327"/>
      <c r="D1403" s="327"/>
      <c r="F1403" s="327"/>
      <c r="G1403" s="327"/>
      <c r="H1403" s="327"/>
    </row>
    <row r="1404" spans="1:8" s="328" customFormat="1" x14ac:dyDescent="0.25">
      <c r="A1404" s="268"/>
      <c r="C1404" s="327"/>
      <c r="D1404" s="327"/>
      <c r="F1404" s="327"/>
      <c r="G1404" s="327"/>
      <c r="H1404" s="327"/>
    </row>
    <row r="1405" spans="1:8" s="328" customFormat="1" x14ac:dyDescent="0.25">
      <c r="A1405" s="268"/>
      <c r="C1405" s="327"/>
      <c r="D1405" s="327"/>
      <c r="F1405" s="327"/>
      <c r="G1405" s="327"/>
      <c r="H1405" s="327"/>
    </row>
    <row r="1406" spans="1:8" s="328" customFormat="1" x14ac:dyDescent="0.25">
      <c r="A1406" s="268"/>
      <c r="C1406" s="327"/>
      <c r="D1406" s="327"/>
      <c r="F1406" s="327"/>
      <c r="G1406" s="327"/>
      <c r="H1406" s="327"/>
    </row>
    <row r="1407" spans="1:8" s="328" customFormat="1" x14ac:dyDescent="0.25">
      <c r="A1407" s="268"/>
      <c r="C1407" s="327"/>
      <c r="D1407" s="327"/>
      <c r="F1407" s="327"/>
      <c r="G1407" s="327"/>
      <c r="H1407" s="327"/>
    </row>
    <row r="1408" spans="1:8" s="328" customFormat="1" x14ac:dyDescent="0.25">
      <c r="A1408" s="268"/>
      <c r="C1408" s="327"/>
      <c r="D1408" s="327"/>
      <c r="F1408" s="327"/>
      <c r="G1408" s="327"/>
      <c r="H1408" s="327"/>
    </row>
    <row r="1409" spans="1:8" s="328" customFormat="1" x14ac:dyDescent="0.25">
      <c r="A1409" s="268"/>
      <c r="C1409" s="327"/>
      <c r="D1409" s="327"/>
      <c r="F1409" s="327"/>
      <c r="G1409" s="327"/>
      <c r="H1409" s="327"/>
    </row>
    <row r="1410" spans="1:8" s="328" customFormat="1" x14ac:dyDescent="0.25">
      <c r="A1410" s="268"/>
      <c r="C1410" s="327"/>
      <c r="D1410" s="327"/>
      <c r="F1410" s="327"/>
      <c r="G1410" s="327"/>
      <c r="H1410" s="327"/>
    </row>
    <row r="1411" spans="1:8" s="328" customFormat="1" x14ac:dyDescent="0.25">
      <c r="A1411" s="268"/>
      <c r="C1411" s="327"/>
      <c r="D1411" s="327"/>
      <c r="F1411" s="327"/>
      <c r="G1411" s="327"/>
      <c r="H1411" s="327"/>
    </row>
    <row r="1412" spans="1:8" s="328" customFormat="1" x14ac:dyDescent="0.25">
      <c r="A1412" s="268"/>
      <c r="C1412" s="327"/>
      <c r="D1412" s="327"/>
      <c r="F1412" s="327"/>
      <c r="G1412" s="327"/>
      <c r="H1412" s="327"/>
    </row>
    <row r="1413" spans="1:8" s="328" customFormat="1" x14ac:dyDescent="0.25">
      <c r="A1413" s="268"/>
      <c r="C1413" s="327"/>
      <c r="D1413" s="327"/>
      <c r="F1413" s="327"/>
      <c r="G1413" s="327"/>
      <c r="H1413" s="327"/>
    </row>
    <row r="1414" spans="1:8" s="328" customFormat="1" x14ac:dyDescent="0.25">
      <c r="A1414" s="268"/>
      <c r="C1414" s="327"/>
      <c r="D1414" s="327"/>
      <c r="F1414" s="327"/>
      <c r="G1414" s="327"/>
      <c r="H1414" s="327"/>
    </row>
    <row r="1415" spans="1:8" s="328" customFormat="1" x14ac:dyDescent="0.25">
      <c r="A1415" s="268"/>
      <c r="C1415" s="327"/>
      <c r="D1415" s="327"/>
      <c r="F1415" s="327"/>
      <c r="G1415" s="327"/>
      <c r="H1415" s="327"/>
    </row>
    <row r="1416" spans="1:8" s="328" customFormat="1" x14ac:dyDescent="0.25">
      <c r="A1416" s="268"/>
      <c r="C1416" s="327"/>
      <c r="D1416" s="327"/>
      <c r="F1416" s="327"/>
      <c r="G1416" s="327"/>
      <c r="H1416" s="327"/>
    </row>
    <row r="1417" spans="1:8" s="328" customFormat="1" x14ac:dyDescent="0.25">
      <c r="A1417" s="268"/>
      <c r="C1417" s="327"/>
      <c r="D1417" s="327"/>
      <c r="F1417" s="327"/>
      <c r="G1417" s="327"/>
      <c r="H1417" s="327"/>
    </row>
    <row r="1418" spans="1:8" s="328" customFormat="1" x14ac:dyDescent="0.25">
      <c r="A1418" s="268"/>
      <c r="C1418" s="327"/>
      <c r="D1418" s="327"/>
      <c r="F1418" s="327"/>
      <c r="G1418" s="327"/>
      <c r="H1418" s="327"/>
    </row>
    <row r="1419" spans="1:8" s="328" customFormat="1" x14ac:dyDescent="0.25">
      <c r="A1419" s="268"/>
      <c r="C1419" s="327"/>
      <c r="D1419" s="327"/>
      <c r="F1419" s="327"/>
      <c r="G1419" s="327"/>
      <c r="H1419" s="327"/>
    </row>
    <row r="1420" spans="1:8" s="328" customFormat="1" x14ac:dyDescent="0.25">
      <c r="A1420" s="268"/>
      <c r="C1420" s="327"/>
      <c r="D1420" s="327"/>
      <c r="F1420" s="327"/>
      <c r="G1420" s="327"/>
      <c r="H1420" s="327"/>
    </row>
    <row r="1421" spans="1:8" s="328" customFormat="1" x14ac:dyDescent="0.25">
      <c r="A1421" s="268"/>
      <c r="C1421" s="327"/>
      <c r="D1421" s="327"/>
      <c r="F1421" s="327"/>
      <c r="G1421" s="327"/>
      <c r="H1421" s="327"/>
    </row>
    <row r="1422" spans="1:8" s="328" customFormat="1" x14ac:dyDescent="0.25">
      <c r="A1422" s="268"/>
      <c r="C1422" s="327"/>
      <c r="D1422" s="327"/>
      <c r="F1422" s="327"/>
      <c r="G1422" s="327"/>
      <c r="H1422" s="327"/>
    </row>
    <row r="1423" spans="1:8" s="328" customFormat="1" x14ac:dyDescent="0.25">
      <c r="A1423" s="268"/>
      <c r="C1423" s="327"/>
      <c r="D1423" s="327"/>
      <c r="F1423" s="327"/>
      <c r="G1423" s="327"/>
      <c r="H1423" s="327"/>
    </row>
    <row r="1424" spans="1:8" s="328" customFormat="1" x14ac:dyDescent="0.25">
      <c r="A1424" s="268"/>
      <c r="C1424" s="327"/>
      <c r="D1424" s="327"/>
      <c r="F1424" s="327"/>
      <c r="G1424" s="327"/>
      <c r="H1424" s="327"/>
    </row>
    <row r="1425" spans="1:8" s="328" customFormat="1" x14ac:dyDescent="0.25">
      <c r="A1425" s="268"/>
      <c r="C1425" s="327"/>
      <c r="D1425" s="327"/>
      <c r="F1425" s="327"/>
      <c r="G1425" s="327"/>
      <c r="H1425" s="327"/>
    </row>
    <row r="1426" spans="1:8" s="328" customFormat="1" x14ac:dyDescent="0.25">
      <c r="A1426" s="268"/>
      <c r="C1426" s="327"/>
      <c r="D1426" s="327"/>
      <c r="F1426" s="327"/>
      <c r="G1426" s="327"/>
      <c r="H1426" s="327"/>
    </row>
    <row r="1427" spans="1:8" s="328" customFormat="1" x14ac:dyDescent="0.25">
      <c r="A1427" s="268"/>
      <c r="C1427" s="327"/>
      <c r="D1427" s="327"/>
      <c r="F1427" s="327"/>
      <c r="G1427" s="327"/>
      <c r="H1427" s="327"/>
    </row>
    <row r="1428" spans="1:8" s="328" customFormat="1" x14ac:dyDescent="0.25">
      <c r="A1428" s="268"/>
      <c r="C1428" s="327"/>
      <c r="D1428" s="327"/>
      <c r="F1428" s="327"/>
      <c r="G1428" s="327"/>
      <c r="H1428" s="327"/>
    </row>
    <row r="1429" spans="1:8" s="328" customFormat="1" x14ac:dyDescent="0.25">
      <c r="A1429" s="268"/>
      <c r="C1429" s="327"/>
      <c r="D1429" s="327"/>
      <c r="F1429" s="327"/>
      <c r="G1429" s="327"/>
      <c r="H1429" s="327"/>
    </row>
    <row r="1430" spans="1:8" s="328" customFormat="1" x14ac:dyDescent="0.25">
      <c r="A1430" s="268"/>
      <c r="C1430" s="327"/>
      <c r="D1430" s="327"/>
      <c r="F1430" s="327"/>
      <c r="G1430" s="327"/>
      <c r="H1430" s="327"/>
    </row>
    <row r="1431" spans="1:8" s="328" customFormat="1" x14ac:dyDescent="0.25">
      <c r="A1431" s="268"/>
      <c r="C1431" s="327"/>
      <c r="D1431" s="327"/>
      <c r="F1431" s="327"/>
      <c r="G1431" s="327"/>
      <c r="H1431" s="327"/>
    </row>
    <row r="1432" spans="1:8" s="328" customFormat="1" x14ac:dyDescent="0.25">
      <c r="A1432" s="268"/>
      <c r="C1432" s="327"/>
      <c r="D1432" s="327"/>
      <c r="F1432" s="327"/>
      <c r="G1432" s="327"/>
      <c r="H1432" s="327"/>
    </row>
    <row r="1433" spans="1:8" s="328" customFormat="1" x14ac:dyDescent="0.25">
      <c r="A1433" s="268"/>
      <c r="C1433" s="327"/>
      <c r="D1433" s="327"/>
      <c r="F1433" s="327"/>
      <c r="G1433" s="327"/>
      <c r="H1433" s="327"/>
    </row>
    <row r="1434" spans="1:8" s="328" customFormat="1" x14ac:dyDescent="0.25">
      <c r="A1434" s="268"/>
      <c r="C1434" s="327"/>
      <c r="D1434" s="327"/>
      <c r="F1434" s="327"/>
      <c r="G1434" s="327"/>
      <c r="H1434" s="327"/>
    </row>
    <row r="1435" spans="1:8" s="328" customFormat="1" x14ac:dyDescent="0.25">
      <c r="A1435" s="268"/>
      <c r="C1435" s="327"/>
      <c r="D1435" s="327"/>
      <c r="F1435" s="327"/>
      <c r="G1435" s="327"/>
      <c r="H1435" s="327"/>
    </row>
    <row r="1436" spans="1:8" s="328" customFormat="1" x14ac:dyDescent="0.25">
      <c r="A1436" s="268"/>
      <c r="C1436" s="327"/>
      <c r="D1436" s="327"/>
      <c r="F1436" s="327"/>
      <c r="G1436" s="327"/>
      <c r="H1436" s="327"/>
    </row>
    <row r="1437" spans="1:8" s="328" customFormat="1" x14ac:dyDescent="0.25">
      <c r="A1437" s="268"/>
      <c r="C1437" s="327"/>
      <c r="D1437" s="327"/>
      <c r="F1437" s="327"/>
      <c r="G1437" s="327"/>
      <c r="H1437" s="327"/>
    </row>
    <row r="1438" spans="1:8" s="328" customFormat="1" x14ac:dyDescent="0.25">
      <c r="A1438" s="268"/>
      <c r="C1438" s="327"/>
      <c r="D1438" s="327"/>
      <c r="F1438" s="327"/>
      <c r="G1438" s="327"/>
      <c r="H1438" s="327"/>
    </row>
    <row r="1439" spans="1:8" s="328" customFormat="1" x14ac:dyDescent="0.25">
      <c r="A1439" s="268"/>
      <c r="C1439" s="327"/>
      <c r="D1439" s="327"/>
      <c r="F1439" s="327"/>
      <c r="G1439" s="327"/>
      <c r="H1439" s="327"/>
    </row>
    <row r="1440" spans="1:8" s="328" customFormat="1" x14ac:dyDescent="0.25">
      <c r="A1440" s="268"/>
      <c r="C1440" s="327"/>
      <c r="D1440" s="327"/>
      <c r="F1440" s="327"/>
      <c r="G1440" s="327"/>
      <c r="H1440" s="327"/>
    </row>
    <row r="1441" spans="1:8" s="328" customFormat="1" x14ac:dyDescent="0.25">
      <c r="A1441" s="268"/>
      <c r="C1441" s="327"/>
      <c r="D1441" s="327"/>
      <c r="F1441" s="327"/>
      <c r="G1441" s="327"/>
      <c r="H1441" s="327"/>
    </row>
    <row r="1442" spans="1:8" s="328" customFormat="1" x14ac:dyDescent="0.25">
      <c r="A1442" s="268"/>
      <c r="C1442" s="327"/>
      <c r="D1442" s="327"/>
      <c r="F1442" s="327"/>
      <c r="G1442" s="327"/>
      <c r="H1442" s="327"/>
    </row>
    <row r="1443" spans="1:8" s="328" customFormat="1" x14ac:dyDescent="0.25">
      <c r="A1443" s="268"/>
      <c r="C1443" s="327"/>
      <c r="D1443" s="327"/>
      <c r="F1443" s="327"/>
      <c r="G1443" s="327"/>
      <c r="H1443" s="327"/>
    </row>
    <row r="1444" spans="1:8" s="328" customFormat="1" x14ac:dyDescent="0.25">
      <c r="A1444" s="268"/>
      <c r="C1444" s="327"/>
      <c r="D1444" s="327"/>
      <c r="F1444" s="327"/>
      <c r="G1444" s="327"/>
      <c r="H1444" s="327"/>
    </row>
    <row r="1445" spans="1:8" s="328" customFormat="1" x14ac:dyDescent="0.25">
      <c r="A1445" s="268"/>
      <c r="C1445" s="327"/>
      <c r="D1445" s="327"/>
      <c r="F1445" s="327"/>
      <c r="G1445" s="327"/>
      <c r="H1445" s="327"/>
    </row>
    <row r="1446" spans="1:8" s="328" customFormat="1" x14ac:dyDescent="0.25">
      <c r="A1446" s="268"/>
      <c r="C1446" s="327"/>
      <c r="D1446" s="327"/>
      <c r="F1446" s="327"/>
      <c r="G1446" s="327"/>
      <c r="H1446" s="327"/>
    </row>
    <row r="1447" spans="1:8" s="328" customFormat="1" x14ac:dyDescent="0.25">
      <c r="A1447" s="268"/>
      <c r="C1447" s="327"/>
      <c r="D1447" s="327"/>
      <c r="F1447" s="327"/>
      <c r="G1447" s="327"/>
      <c r="H1447" s="327"/>
    </row>
    <row r="1448" spans="1:8" s="328" customFormat="1" x14ac:dyDescent="0.25">
      <c r="A1448" s="268"/>
      <c r="C1448" s="327"/>
      <c r="D1448" s="327"/>
      <c r="F1448" s="327"/>
      <c r="G1448" s="327"/>
      <c r="H1448" s="327"/>
    </row>
    <row r="1449" spans="1:8" s="328" customFormat="1" x14ac:dyDescent="0.25">
      <c r="A1449" s="268"/>
      <c r="C1449" s="327"/>
      <c r="D1449" s="327"/>
      <c r="F1449" s="327"/>
      <c r="G1449" s="327"/>
      <c r="H1449" s="327"/>
    </row>
    <row r="1450" spans="1:8" s="328" customFormat="1" x14ac:dyDescent="0.25">
      <c r="A1450" s="268"/>
      <c r="C1450" s="327"/>
      <c r="D1450" s="327"/>
      <c r="F1450" s="327"/>
      <c r="G1450" s="327"/>
      <c r="H1450" s="327"/>
    </row>
    <row r="1451" spans="1:8" s="328" customFormat="1" x14ac:dyDescent="0.25">
      <c r="A1451" s="268"/>
      <c r="C1451" s="327"/>
      <c r="D1451" s="327"/>
      <c r="F1451" s="327"/>
      <c r="G1451" s="327"/>
      <c r="H1451" s="327"/>
    </row>
    <row r="1452" spans="1:8" s="328" customFormat="1" x14ac:dyDescent="0.25">
      <c r="A1452" s="268"/>
      <c r="C1452" s="327"/>
      <c r="D1452" s="327"/>
      <c r="F1452" s="327"/>
      <c r="G1452" s="327"/>
      <c r="H1452" s="327"/>
    </row>
    <row r="1453" spans="1:8" s="328" customFormat="1" x14ac:dyDescent="0.25">
      <c r="A1453" s="268"/>
      <c r="C1453" s="327"/>
      <c r="D1453" s="327"/>
      <c r="F1453" s="327"/>
      <c r="G1453" s="327"/>
      <c r="H1453" s="327"/>
    </row>
    <row r="1454" spans="1:8" s="328" customFormat="1" x14ac:dyDescent="0.25">
      <c r="A1454" s="268"/>
      <c r="C1454" s="327"/>
      <c r="D1454" s="327"/>
      <c r="F1454" s="327"/>
      <c r="G1454" s="327"/>
      <c r="H1454" s="327"/>
    </row>
    <row r="1455" spans="1:8" s="328" customFormat="1" x14ac:dyDescent="0.25">
      <c r="A1455" s="268"/>
      <c r="C1455" s="327"/>
      <c r="D1455" s="327"/>
      <c r="F1455" s="327"/>
      <c r="G1455" s="327"/>
      <c r="H1455" s="327"/>
    </row>
    <row r="1456" spans="1:8" s="328" customFormat="1" x14ac:dyDescent="0.25">
      <c r="A1456" s="268"/>
      <c r="C1456" s="327"/>
      <c r="D1456" s="327"/>
      <c r="F1456" s="327"/>
      <c r="G1456" s="327"/>
      <c r="H1456" s="327"/>
    </row>
    <row r="1457" spans="1:8" s="328" customFormat="1" x14ac:dyDescent="0.25">
      <c r="A1457" s="268"/>
      <c r="C1457" s="327"/>
      <c r="D1457" s="327"/>
      <c r="F1457" s="327"/>
      <c r="G1457" s="327"/>
      <c r="H1457" s="327"/>
    </row>
    <row r="1458" spans="1:8" s="328" customFormat="1" x14ac:dyDescent="0.25">
      <c r="A1458" s="268"/>
      <c r="C1458" s="327"/>
      <c r="D1458" s="327"/>
      <c r="F1458" s="327"/>
      <c r="G1458" s="327"/>
      <c r="H1458" s="327"/>
    </row>
    <row r="1459" spans="1:8" s="328" customFormat="1" x14ac:dyDescent="0.25">
      <c r="A1459" s="268"/>
      <c r="C1459" s="327"/>
      <c r="D1459" s="327"/>
      <c r="F1459" s="327"/>
      <c r="G1459" s="327"/>
      <c r="H1459" s="327"/>
    </row>
    <row r="1460" spans="1:8" s="328" customFormat="1" x14ac:dyDescent="0.25">
      <c r="A1460" s="268"/>
      <c r="C1460" s="327"/>
      <c r="D1460" s="327"/>
      <c r="F1460" s="327"/>
      <c r="G1460" s="327"/>
      <c r="H1460" s="327"/>
    </row>
    <row r="1461" spans="1:8" s="328" customFormat="1" x14ac:dyDescent="0.25">
      <c r="A1461" s="268"/>
      <c r="C1461" s="327"/>
      <c r="D1461" s="327"/>
      <c r="F1461" s="327"/>
      <c r="G1461" s="327"/>
      <c r="H1461" s="327"/>
    </row>
    <row r="1462" spans="1:8" s="328" customFormat="1" x14ac:dyDescent="0.25">
      <c r="A1462" s="268"/>
      <c r="C1462" s="327"/>
      <c r="D1462" s="327"/>
      <c r="F1462" s="327"/>
      <c r="G1462" s="327"/>
      <c r="H1462" s="327"/>
    </row>
    <row r="1463" spans="1:8" s="328" customFormat="1" x14ac:dyDescent="0.25">
      <c r="A1463" s="268"/>
      <c r="C1463" s="327"/>
      <c r="D1463" s="327"/>
      <c r="F1463" s="327"/>
      <c r="G1463" s="327"/>
      <c r="H1463" s="327"/>
    </row>
    <row r="1464" spans="1:8" s="328" customFormat="1" x14ac:dyDescent="0.25">
      <c r="A1464" s="268"/>
      <c r="C1464" s="327"/>
      <c r="D1464" s="327"/>
      <c r="F1464" s="327"/>
      <c r="G1464" s="327"/>
      <c r="H1464" s="327"/>
    </row>
    <row r="1465" spans="1:8" s="328" customFormat="1" x14ac:dyDescent="0.25">
      <c r="A1465" s="268"/>
      <c r="C1465" s="327"/>
      <c r="D1465" s="327"/>
      <c r="F1465" s="327"/>
      <c r="G1465" s="327"/>
      <c r="H1465" s="327"/>
    </row>
    <row r="1466" spans="1:8" s="328" customFormat="1" x14ac:dyDescent="0.25">
      <c r="A1466" s="268"/>
      <c r="C1466" s="327"/>
      <c r="D1466" s="327"/>
      <c r="F1466" s="327"/>
      <c r="G1466" s="327"/>
      <c r="H1466" s="327"/>
    </row>
    <row r="1467" spans="1:8" s="328" customFormat="1" x14ac:dyDescent="0.25">
      <c r="A1467" s="268"/>
      <c r="C1467" s="327"/>
      <c r="D1467" s="327"/>
      <c r="F1467" s="327"/>
      <c r="G1467" s="327"/>
      <c r="H1467" s="327"/>
    </row>
    <row r="1468" spans="1:8" s="328" customFormat="1" x14ac:dyDescent="0.25">
      <c r="A1468" s="268"/>
      <c r="C1468" s="327"/>
      <c r="D1468" s="327"/>
      <c r="F1468" s="327"/>
      <c r="G1468" s="327"/>
      <c r="H1468" s="327"/>
    </row>
    <row r="1469" spans="1:8" s="328" customFormat="1" x14ac:dyDescent="0.25">
      <c r="A1469" s="268"/>
      <c r="C1469" s="327"/>
      <c r="D1469" s="327"/>
      <c r="F1469" s="327"/>
      <c r="G1469" s="327"/>
      <c r="H1469" s="327"/>
    </row>
    <row r="1470" spans="1:8" s="328" customFormat="1" x14ac:dyDescent="0.25">
      <c r="A1470" s="268"/>
      <c r="C1470" s="327"/>
      <c r="D1470" s="327"/>
      <c r="F1470" s="327"/>
      <c r="G1470" s="327"/>
      <c r="H1470" s="327"/>
    </row>
    <row r="1471" spans="1:8" s="328" customFormat="1" x14ac:dyDescent="0.25">
      <c r="A1471" s="268"/>
      <c r="C1471" s="327"/>
      <c r="D1471" s="327"/>
      <c r="F1471" s="327"/>
      <c r="G1471" s="327"/>
      <c r="H1471" s="327"/>
    </row>
    <row r="1472" spans="1:8" s="328" customFormat="1" x14ac:dyDescent="0.25">
      <c r="A1472" s="268"/>
      <c r="C1472" s="327"/>
      <c r="D1472" s="327"/>
      <c r="F1472" s="327"/>
      <c r="G1472" s="327"/>
      <c r="H1472" s="327"/>
    </row>
    <row r="1473" spans="1:8" s="328" customFormat="1" x14ac:dyDescent="0.25">
      <c r="A1473" s="268"/>
      <c r="C1473" s="327"/>
      <c r="D1473" s="327"/>
      <c r="F1473" s="327"/>
      <c r="G1473" s="327"/>
      <c r="H1473" s="327"/>
    </row>
    <row r="1474" spans="1:8" s="328" customFormat="1" x14ac:dyDescent="0.25">
      <c r="A1474" s="268"/>
      <c r="C1474" s="327"/>
      <c r="D1474" s="327"/>
      <c r="F1474" s="327"/>
      <c r="G1474" s="327"/>
      <c r="H1474" s="327"/>
    </row>
    <row r="1475" spans="1:8" s="328" customFormat="1" x14ac:dyDescent="0.25">
      <c r="A1475" s="268"/>
      <c r="C1475" s="327"/>
      <c r="D1475" s="327"/>
      <c r="F1475" s="327"/>
      <c r="G1475" s="327"/>
      <c r="H1475" s="327"/>
    </row>
    <row r="1476" spans="1:8" s="328" customFormat="1" x14ac:dyDescent="0.25">
      <c r="A1476" s="268"/>
      <c r="C1476" s="327"/>
      <c r="D1476" s="327"/>
      <c r="F1476" s="327"/>
      <c r="G1476" s="327"/>
      <c r="H1476" s="327"/>
    </row>
    <row r="1477" spans="1:8" s="328" customFormat="1" x14ac:dyDescent="0.25">
      <c r="A1477" s="268"/>
      <c r="C1477" s="327"/>
      <c r="D1477" s="327"/>
      <c r="F1477" s="327"/>
      <c r="G1477" s="327"/>
      <c r="H1477" s="327"/>
    </row>
    <row r="1478" spans="1:8" s="328" customFormat="1" x14ac:dyDescent="0.25">
      <c r="A1478" s="268"/>
      <c r="C1478" s="327"/>
      <c r="D1478" s="327"/>
      <c r="F1478" s="327"/>
      <c r="G1478" s="327"/>
      <c r="H1478" s="327"/>
    </row>
    <row r="1479" spans="1:8" s="328" customFormat="1" x14ac:dyDescent="0.25">
      <c r="A1479" s="268"/>
      <c r="C1479" s="327"/>
      <c r="D1479" s="327"/>
      <c r="F1479" s="327"/>
      <c r="G1479" s="327"/>
      <c r="H1479" s="327"/>
    </row>
    <row r="1480" spans="1:8" s="328" customFormat="1" x14ac:dyDescent="0.25">
      <c r="A1480" s="268"/>
      <c r="C1480" s="327"/>
      <c r="D1480" s="327"/>
      <c r="F1480" s="327"/>
      <c r="G1480" s="327"/>
      <c r="H1480" s="327"/>
    </row>
    <row r="1481" spans="1:8" s="328" customFormat="1" x14ac:dyDescent="0.25">
      <c r="A1481" s="268"/>
      <c r="C1481" s="327"/>
      <c r="D1481" s="327"/>
      <c r="F1481" s="327"/>
      <c r="G1481" s="327"/>
      <c r="H1481" s="327"/>
    </row>
    <row r="1482" spans="1:8" s="328" customFormat="1" x14ac:dyDescent="0.25">
      <c r="A1482" s="268"/>
      <c r="C1482" s="327"/>
      <c r="D1482" s="327"/>
      <c r="F1482" s="327"/>
      <c r="G1482" s="327"/>
      <c r="H1482" s="327"/>
    </row>
    <row r="1483" spans="1:8" s="328" customFormat="1" x14ac:dyDescent="0.25">
      <c r="A1483" s="268"/>
      <c r="C1483" s="327"/>
      <c r="D1483" s="327"/>
      <c r="F1483" s="327"/>
      <c r="G1483" s="327"/>
      <c r="H1483" s="327"/>
    </row>
    <row r="1484" spans="1:8" s="328" customFormat="1" x14ac:dyDescent="0.25">
      <c r="A1484" s="268"/>
      <c r="C1484" s="327"/>
      <c r="D1484" s="327"/>
      <c r="F1484" s="327"/>
      <c r="G1484" s="327"/>
      <c r="H1484" s="327"/>
    </row>
    <row r="1485" spans="1:8" s="328" customFormat="1" x14ac:dyDescent="0.25">
      <c r="A1485" s="268"/>
      <c r="C1485" s="327"/>
      <c r="D1485" s="327"/>
      <c r="F1485" s="327"/>
      <c r="G1485" s="327"/>
      <c r="H1485" s="327"/>
    </row>
    <row r="1486" spans="1:8" s="328" customFormat="1" x14ac:dyDescent="0.25">
      <c r="A1486" s="268"/>
      <c r="C1486" s="327"/>
      <c r="D1486" s="327"/>
      <c r="F1486" s="327"/>
      <c r="G1486" s="327"/>
      <c r="H1486" s="327"/>
    </row>
    <row r="1487" spans="1:8" s="328" customFormat="1" x14ac:dyDescent="0.25">
      <c r="A1487" s="268"/>
      <c r="C1487" s="327"/>
      <c r="D1487" s="327"/>
      <c r="F1487" s="327"/>
      <c r="G1487" s="327"/>
      <c r="H1487" s="327"/>
    </row>
    <row r="1488" spans="1:8" s="328" customFormat="1" x14ac:dyDescent="0.25">
      <c r="A1488" s="268"/>
      <c r="C1488" s="327"/>
      <c r="D1488" s="327"/>
      <c r="F1488" s="327"/>
      <c r="G1488" s="327"/>
      <c r="H1488" s="327"/>
    </row>
    <row r="1489" spans="1:8" s="328" customFormat="1" x14ac:dyDescent="0.25">
      <c r="A1489" s="268"/>
      <c r="C1489" s="327"/>
      <c r="D1489" s="327"/>
      <c r="F1489" s="327"/>
      <c r="G1489" s="327"/>
      <c r="H1489" s="327"/>
    </row>
    <row r="1490" spans="1:8" s="328" customFormat="1" x14ac:dyDescent="0.25">
      <c r="A1490" s="268"/>
      <c r="C1490" s="327"/>
      <c r="D1490" s="327"/>
      <c r="F1490" s="327"/>
      <c r="G1490" s="327"/>
      <c r="H1490" s="327"/>
    </row>
    <row r="1491" spans="1:8" s="328" customFormat="1" x14ac:dyDescent="0.25">
      <c r="A1491" s="268"/>
      <c r="C1491" s="327"/>
      <c r="D1491" s="327"/>
      <c r="F1491" s="327"/>
      <c r="G1491" s="327"/>
      <c r="H1491" s="327"/>
    </row>
    <row r="1492" spans="1:8" s="328" customFormat="1" x14ac:dyDescent="0.25">
      <c r="A1492" s="268"/>
      <c r="C1492" s="327"/>
      <c r="D1492" s="327"/>
      <c r="F1492" s="327"/>
      <c r="G1492" s="327"/>
      <c r="H1492" s="327"/>
    </row>
    <row r="1493" spans="1:8" s="328" customFormat="1" x14ac:dyDescent="0.25">
      <c r="A1493" s="268"/>
      <c r="C1493" s="327"/>
      <c r="D1493" s="327"/>
      <c r="F1493" s="327"/>
      <c r="G1493" s="327"/>
      <c r="H1493" s="327"/>
    </row>
    <row r="1494" spans="1:8" s="328" customFormat="1" x14ac:dyDescent="0.25">
      <c r="A1494" s="268"/>
      <c r="C1494" s="327"/>
      <c r="D1494" s="327"/>
      <c r="F1494" s="327"/>
      <c r="G1494" s="327"/>
      <c r="H1494" s="327"/>
    </row>
    <row r="1495" spans="1:8" s="328" customFormat="1" x14ac:dyDescent="0.25">
      <c r="A1495" s="268"/>
      <c r="C1495" s="327"/>
      <c r="D1495" s="327"/>
      <c r="F1495" s="327"/>
      <c r="G1495" s="327"/>
      <c r="H1495" s="327"/>
    </row>
    <row r="1496" spans="1:8" s="328" customFormat="1" x14ac:dyDescent="0.25">
      <c r="A1496" s="268"/>
      <c r="C1496" s="327"/>
      <c r="D1496" s="327"/>
      <c r="F1496" s="327"/>
      <c r="G1496" s="327"/>
      <c r="H1496" s="327"/>
    </row>
    <row r="1497" spans="1:8" s="328" customFormat="1" x14ac:dyDescent="0.25">
      <c r="A1497" s="268"/>
      <c r="C1497" s="327"/>
      <c r="D1497" s="327"/>
      <c r="F1497" s="327"/>
      <c r="G1497" s="327"/>
      <c r="H1497" s="327"/>
    </row>
    <row r="1498" spans="1:8" s="328" customFormat="1" x14ac:dyDescent="0.25">
      <c r="A1498" s="268"/>
      <c r="C1498" s="327"/>
      <c r="D1498" s="327"/>
      <c r="F1498" s="327"/>
      <c r="G1498" s="327"/>
      <c r="H1498" s="327"/>
    </row>
    <row r="1499" spans="1:8" s="328" customFormat="1" x14ac:dyDescent="0.25">
      <c r="A1499" s="268"/>
      <c r="C1499" s="327"/>
      <c r="D1499" s="327"/>
      <c r="F1499" s="327"/>
      <c r="G1499" s="327"/>
      <c r="H1499" s="327"/>
    </row>
    <row r="1500" spans="1:8" s="328" customFormat="1" x14ac:dyDescent="0.25">
      <c r="A1500" s="268"/>
      <c r="C1500" s="327"/>
      <c r="D1500" s="327"/>
      <c r="F1500" s="327"/>
      <c r="G1500" s="327"/>
      <c r="H1500" s="327"/>
    </row>
    <row r="1501" spans="1:8" s="328" customFormat="1" x14ac:dyDescent="0.25">
      <c r="A1501" s="268"/>
      <c r="C1501" s="327"/>
      <c r="D1501" s="327"/>
      <c r="F1501" s="327"/>
      <c r="G1501" s="327"/>
      <c r="H1501" s="327"/>
    </row>
    <row r="1502" spans="1:8" s="328" customFormat="1" x14ac:dyDescent="0.25">
      <c r="A1502" s="268"/>
      <c r="C1502" s="327"/>
      <c r="D1502" s="327"/>
      <c r="F1502" s="327"/>
      <c r="G1502" s="327"/>
      <c r="H1502" s="327"/>
    </row>
    <row r="1503" spans="1:8" s="328" customFormat="1" x14ac:dyDescent="0.25">
      <c r="A1503" s="268"/>
      <c r="C1503" s="327"/>
      <c r="D1503" s="327"/>
      <c r="F1503" s="327"/>
      <c r="G1503" s="327"/>
      <c r="H1503" s="327"/>
    </row>
    <row r="1504" spans="1:8" s="328" customFormat="1" x14ac:dyDescent="0.25">
      <c r="A1504" s="268"/>
      <c r="C1504" s="327"/>
      <c r="D1504" s="327"/>
      <c r="F1504" s="327"/>
      <c r="G1504" s="327"/>
      <c r="H1504" s="327"/>
    </row>
    <row r="1505" spans="1:8" s="328" customFormat="1" x14ac:dyDescent="0.25">
      <c r="A1505" s="268"/>
      <c r="C1505" s="327"/>
      <c r="D1505" s="327"/>
      <c r="F1505" s="327"/>
      <c r="G1505" s="327"/>
      <c r="H1505" s="327"/>
    </row>
    <row r="1506" spans="1:8" s="328" customFormat="1" x14ac:dyDescent="0.25">
      <c r="A1506" s="268"/>
      <c r="C1506" s="327"/>
      <c r="D1506" s="327"/>
      <c r="F1506" s="327"/>
      <c r="G1506" s="327"/>
      <c r="H1506" s="327"/>
    </row>
    <row r="1507" spans="1:8" s="328" customFormat="1" x14ac:dyDescent="0.25">
      <c r="A1507" s="268"/>
      <c r="C1507" s="327"/>
      <c r="D1507" s="327"/>
      <c r="F1507" s="327"/>
      <c r="G1507" s="327"/>
      <c r="H1507" s="327"/>
    </row>
    <row r="1508" spans="1:8" s="328" customFormat="1" x14ac:dyDescent="0.25">
      <c r="A1508" s="268"/>
      <c r="C1508" s="327"/>
      <c r="D1508" s="327"/>
      <c r="F1508" s="327"/>
      <c r="G1508" s="327"/>
      <c r="H1508" s="327"/>
    </row>
    <row r="1509" spans="1:8" s="328" customFormat="1" x14ac:dyDescent="0.25">
      <c r="A1509" s="268"/>
      <c r="C1509" s="327"/>
      <c r="D1509" s="327"/>
      <c r="F1509" s="327"/>
      <c r="G1509" s="327"/>
      <c r="H1509" s="327"/>
    </row>
    <row r="1510" spans="1:8" s="328" customFormat="1" x14ac:dyDescent="0.25">
      <c r="A1510" s="268"/>
      <c r="C1510" s="327"/>
      <c r="D1510" s="327"/>
      <c r="F1510" s="327"/>
      <c r="G1510" s="327"/>
      <c r="H1510" s="327"/>
    </row>
    <row r="1511" spans="1:8" s="328" customFormat="1" x14ac:dyDescent="0.25">
      <c r="A1511" s="268"/>
      <c r="C1511" s="327"/>
      <c r="D1511" s="327"/>
      <c r="F1511" s="327"/>
      <c r="G1511" s="327"/>
      <c r="H1511" s="327"/>
    </row>
    <row r="1512" spans="1:8" s="328" customFormat="1" x14ac:dyDescent="0.25">
      <c r="A1512" s="268"/>
      <c r="C1512" s="327"/>
      <c r="D1512" s="327"/>
      <c r="F1512" s="327"/>
      <c r="G1512" s="327"/>
      <c r="H1512" s="327"/>
    </row>
    <row r="1513" spans="1:8" s="328" customFormat="1" x14ac:dyDescent="0.25">
      <c r="A1513" s="268"/>
      <c r="C1513" s="327"/>
      <c r="D1513" s="327"/>
      <c r="F1513" s="327"/>
      <c r="G1513" s="327"/>
      <c r="H1513" s="327"/>
    </row>
    <row r="1514" spans="1:8" s="328" customFormat="1" x14ac:dyDescent="0.25">
      <c r="A1514" s="268"/>
      <c r="C1514" s="327"/>
      <c r="D1514" s="327"/>
      <c r="F1514" s="327"/>
      <c r="G1514" s="327"/>
      <c r="H1514" s="327"/>
    </row>
    <row r="1515" spans="1:8" s="328" customFormat="1" x14ac:dyDescent="0.25">
      <c r="A1515" s="268"/>
      <c r="C1515" s="327"/>
      <c r="D1515" s="327"/>
      <c r="F1515" s="327"/>
      <c r="G1515" s="327"/>
      <c r="H1515" s="327"/>
    </row>
    <row r="1516" spans="1:8" s="328" customFormat="1" x14ac:dyDescent="0.25">
      <c r="A1516" s="268"/>
      <c r="C1516" s="327"/>
      <c r="D1516" s="327"/>
      <c r="F1516" s="327"/>
      <c r="G1516" s="327"/>
      <c r="H1516" s="327"/>
    </row>
    <row r="1517" spans="1:8" s="328" customFormat="1" x14ac:dyDescent="0.25">
      <c r="A1517" s="268"/>
      <c r="C1517" s="327"/>
      <c r="D1517" s="327"/>
      <c r="F1517" s="327"/>
      <c r="G1517" s="327"/>
      <c r="H1517" s="327"/>
    </row>
    <row r="1518" spans="1:8" s="328" customFormat="1" x14ac:dyDescent="0.25">
      <c r="A1518" s="268"/>
      <c r="C1518" s="327"/>
      <c r="D1518" s="327"/>
      <c r="F1518" s="327"/>
      <c r="G1518" s="327"/>
      <c r="H1518" s="327"/>
    </row>
    <row r="1519" spans="1:8" s="328" customFormat="1" x14ac:dyDescent="0.25">
      <c r="A1519" s="268"/>
      <c r="C1519" s="327"/>
      <c r="D1519" s="327"/>
      <c r="F1519" s="327"/>
      <c r="G1519" s="327"/>
      <c r="H1519" s="327"/>
    </row>
    <row r="1520" spans="1:8" s="328" customFormat="1" x14ac:dyDescent="0.25">
      <c r="A1520" s="268"/>
      <c r="C1520" s="327"/>
      <c r="D1520" s="327"/>
      <c r="F1520" s="327"/>
      <c r="G1520" s="327"/>
      <c r="H1520" s="327"/>
    </row>
    <row r="1521" spans="1:8" s="328" customFormat="1" x14ac:dyDescent="0.25">
      <c r="A1521" s="268"/>
      <c r="C1521" s="327"/>
      <c r="D1521" s="327"/>
      <c r="F1521" s="327"/>
      <c r="G1521" s="327"/>
      <c r="H1521" s="327"/>
    </row>
    <row r="1522" spans="1:8" s="328" customFormat="1" x14ac:dyDescent="0.25">
      <c r="A1522" s="268"/>
      <c r="C1522" s="327"/>
      <c r="D1522" s="327"/>
      <c r="F1522" s="327"/>
      <c r="G1522" s="327"/>
      <c r="H1522" s="327"/>
    </row>
    <row r="1523" spans="1:8" s="328" customFormat="1" x14ac:dyDescent="0.25">
      <c r="A1523" s="268"/>
      <c r="C1523" s="327"/>
      <c r="D1523" s="327"/>
      <c r="F1523" s="327"/>
      <c r="G1523" s="327"/>
      <c r="H1523" s="327"/>
    </row>
    <row r="1524" spans="1:8" s="328" customFormat="1" x14ac:dyDescent="0.25">
      <c r="A1524" s="268"/>
      <c r="C1524" s="327"/>
      <c r="D1524" s="327"/>
      <c r="F1524" s="327"/>
      <c r="G1524" s="327"/>
      <c r="H1524" s="327"/>
    </row>
    <row r="1525" spans="1:8" s="328" customFormat="1" x14ac:dyDescent="0.25">
      <c r="A1525" s="268"/>
      <c r="C1525" s="327"/>
      <c r="D1525" s="327"/>
      <c r="F1525" s="327"/>
      <c r="G1525" s="327"/>
      <c r="H1525" s="327"/>
    </row>
    <row r="1526" spans="1:8" s="328" customFormat="1" x14ac:dyDescent="0.25">
      <c r="A1526" s="268"/>
      <c r="C1526" s="327"/>
      <c r="D1526" s="327"/>
      <c r="F1526" s="327"/>
      <c r="G1526" s="327"/>
      <c r="H1526" s="327"/>
    </row>
    <row r="1527" spans="1:8" s="328" customFormat="1" x14ac:dyDescent="0.25">
      <c r="A1527" s="268"/>
      <c r="C1527" s="327"/>
      <c r="D1527" s="327"/>
      <c r="F1527" s="327"/>
      <c r="G1527" s="327"/>
      <c r="H1527" s="327"/>
    </row>
    <row r="1528" spans="1:8" s="328" customFormat="1" x14ac:dyDescent="0.25">
      <c r="A1528" s="268"/>
      <c r="C1528" s="327"/>
      <c r="D1528" s="327"/>
      <c r="F1528" s="327"/>
      <c r="G1528" s="327"/>
      <c r="H1528" s="327"/>
    </row>
    <row r="1529" spans="1:8" s="328" customFormat="1" x14ac:dyDescent="0.25">
      <c r="A1529" s="268"/>
      <c r="C1529" s="327"/>
      <c r="D1529" s="327"/>
      <c r="F1529" s="327"/>
      <c r="G1529" s="327"/>
      <c r="H1529" s="327"/>
    </row>
    <row r="1530" spans="1:8" s="328" customFormat="1" x14ac:dyDescent="0.25">
      <c r="A1530" s="268"/>
      <c r="C1530" s="327"/>
      <c r="D1530" s="327"/>
      <c r="F1530" s="327"/>
      <c r="G1530" s="327"/>
      <c r="H1530" s="327"/>
    </row>
    <row r="1531" spans="1:8" s="328" customFormat="1" x14ac:dyDescent="0.25">
      <c r="A1531" s="268"/>
      <c r="C1531" s="327"/>
      <c r="D1531" s="327"/>
      <c r="F1531" s="327"/>
      <c r="G1531" s="327"/>
      <c r="H1531" s="327"/>
    </row>
    <row r="1532" spans="1:8" s="328" customFormat="1" x14ac:dyDescent="0.25">
      <c r="A1532" s="268"/>
      <c r="C1532" s="327"/>
      <c r="D1532" s="327"/>
      <c r="F1532" s="327"/>
      <c r="G1532" s="327"/>
      <c r="H1532" s="327"/>
    </row>
    <row r="1533" spans="1:8" s="328" customFormat="1" x14ac:dyDescent="0.25">
      <c r="A1533" s="268"/>
      <c r="C1533" s="327"/>
      <c r="D1533" s="327"/>
      <c r="F1533" s="327"/>
      <c r="G1533" s="327"/>
      <c r="H1533" s="327"/>
    </row>
    <row r="1534" spans="1:8" s="328" customFormat="1" x14ac:dyDescent="0.25">
      <c r="A1534" s="268"/>
      <c r="C1534" s="327"/>
      <c r="D1534" s="327"/>
      <c r="F1534" s="327"/>
      <c r="G1534" s="327"/>
      <c r="H1534" s="327"/>
    </row>
    <row r="1535" spans="1:8" s="328" customFormat="1" x14ac:dyDescent="0.25">
      <c r="A1535" s="268"/>
      <c r="C1535" s="327"/>
      <c r="D1535" s="327"/>
      <c r="F1535" s="327"/>
      <c r="G1535" s="327"/>
      <c r="H1535" s="327"/>
    </row>
    <row r="1536" spans="1:8" s="328" customFormat="1" x14ac:dyDescent="0.25">
      <c r="A1536" s="268"/>
      <c r="C1536" s="327"/>
      <c r="D1536" s="327"/>
      <c r="F1536" s="327"/>
      <c r="G1536" s="327"/>
      <c r="H1536" s="327"/>
    </row>
    <row r="1537" spans="1:8" s="328" customFormat="1" x14ac:dyDescent="0.25">
      <c r="A1537" s="268"/>
      <c r="C1537" s="327"/>
      <c r="D1537" s="327"/>
      <c r="F1537" s="327"/>
      <c r="G1537" s="327"/>
      <c r="H1537" s="327"/>
    </row>
    <row r="1538" spans="1:8" s="328" customFormat="1" x14ac:dyDescent="0.25">
      <c r="A1538" s="268"/>
      <c r="C1538" s="327"/>
      <c r="D1538" s="327"/>
      <c r="F1538" s="327"/>
      <c r="G1538" s="327"/>
      <c r="H1538" s="327"/>
    </row>
    <row r="1539" spans="1:8" s="328" customFormat="1" x14ac:dyDescent="0.25">
      <c r="A1539" s="268"/>
      <c r="C1539" s="327"/>
      <c r="D1539" s="327"/>
      <c r="F1539" s="327"/>
      <c r="G1539" s="327"/>
      <c r="H1539" s="327"/>
    </row>
    <row r="1540" spans="1:8" s="328" customFormat="1" x14ac:dyDescent="0.25">
      <c r="A1540" s="268"/>
      <c r="C1540" s="327"/>
      <c r="D1540" s="327"/>
      <c r="F1540" s="327"/>
      <c r="G1540" s="327"/>
      <c r="H1540" s="327"/>
    </row>
    <row r="1541" spans="1:8" s="328" customFormat="1" x14ac:dyDescent="0.25">
      <c r="A1541" s="268"/>
      <c r="C1541" s="327"/>
      <c r="D1541" s="327"/>
      <c r="F1541" s="327"/>
      <c r="G1541" s="327"/>
      <c r="H1541" s="327"/>
    </row>
    <row r="1542" spans="1:8" s="328" customFormat="1" x14ac:dyDescent="0.25">
      <c r="A1542" s="268"/>
      <c r="C1542" s="327"/>
      <c r="D1542" s="327"/>
      <c r="F1542" s="327"/>
      <c r="G1542" s="327"/>
      <c r="H1542" s="327"/>
    </row>
    <row r="1543" spans="1:8" s="328" customFormat="1" x14ac:dyDescent="0.25">
      <c r="A1543" s="268"/>
      <c r="C1543" s="327"/>
      <c r="D1543" s="327"/>
      <c r="F1543" s="327"/>
      <c r="G1543" s="327"/>
      <c r="H1543" s="327"/>
    </row>
    <row r="1544" spans="1:8" s="328" customFormat="1" x14ac:dyDescent="0.25">
      <c r="A1544" s="268"/>
      <c r="C1544" s="327"/>
      <c r="D1544" s="327"/>
      <c r="F1544" s="327"/>
      <c r="G1544" s="327"/>
      <c r="H1544" s="327"/>
    </row>
    <row r="1545" spans="1:8" s="328" customFormat="1" x14ac:dyDescent="0.25">
      <c r="A1545" s="268"/>
      <c r="C1545" s="327"/>
      <c r="D1545" s="327"/>
      <c r="F1545" s="327"/>
      <c r="G1545" s="327"/>
      <c r="H1545" s="327"/>
    </row>
    <row r="1546" spans="1:8" s="328" customFormat="1" x14ac:dyDescent="0.25">
      <c r="A1546" s="268"/>
      <c r="C1546" s="327"/>
      <c r="D1546" s="327"/>
      <c r="F1546" s="327"/>
      <c r="G1546" s="327"/>
      <c r="H1546" s="327"/>
    </row>
    <row r="1547" spans="1:8" s="328" customFormat="1" x14ac:dyDescent="0.25">
      <c r="A1547" s="268"/>
      <c r="C1547" s="327"/>
      <c r="D1547" s="327"/>
      <c r="F1547" s="327"/>
      <c r="G1547" s="327"/>
      <c r="H1547" s="327"/>
    </row>
    <row r="1548" spans="1:8" s="328" customFormat="1" x14ac:dyDescent="0.25">
      <c r="A1548" s="268"/>
      <c r="C1548" s="327"/>
      <c r="D1548" s="327"/>
      <c r="F1548" s="327"/>
      <c r="G1548" s="327"/>
      <c r="H1548" s="327"/>
    </row>
    <row r="1549" spans="1:8" s="328" customFormat="1" x14ac:dyDescent="0.25">
      <c r="A1549" s="268"/>
      <c r="C1549" s="327"/>
      <c r="D1549" s="327"/>
      <c r="F1549" s="327"/>
      <c r="G1549" s="327"/>
      <c r="H1549" s="327"/>
    </row>
    <row r="1550" spans="1:8" s="328" customFormat="1" x14ac:dyDescent="0.25">
      <c r="A1550" s="268"/>
      <c r="C1550" s="327"/>
      <c r="D1550" s="327"/>
      <c r="F1550" s="327"/>
      <c r="G1550" s="327"/>
      <c r="H1550" s="327"/>
    </row>
    <row r="1551" spans="1:8" s="328" customFormat="1" x14ac:dyDescent="0.25">
      <c r="A1551" s="268"/>
      <c r="C1551" s="327"/>
      <c r="D1551" s="327"/>
      <c r="F1551" s="327"/>
      <c r="G1551" s="327"/>
      <c r="H1551" s="327"/>
    </row>
    <row r="1552" spans="1:8" s="328" customFormat="1" x14ac:dyDescent="0.25">
      <c r="A1552" s="268"/>
      <c r="C1552" s="327"/>
      <c r="D1552" s="327"/>
      <c r="F1552" s="327"/>
      <c r="G1552" s="327"/>
      <c r="H1552" s="327"/>
    </row>
    <row r="1553" spans="1:8" s="328" customFormat="1" x14ac:dyDescent="0.25">
      <c r="A1553" s="268"/>
      <c r="C1553" s="327"/>
      <c r="D1553" s="327"/>
      <c r="F1553" s="327"/>
      <c r="G1553" s="327"/>
      <c r="H1553" s="327"/>
    </row>
    <row r="1554" spans="1:8" s="328" customFormat="1" x14ac:dyDescent="0.25">
      <c r="A1554" s="268"/>
      <c r="C1554" s="327"/>
      <c r="D1554" s="327"/>
      <c r="F1554" s="327"/>
      <c r="G1554" s="327"/>
      <c r="H1554" s="327"/>
    </row>
    <row r="1555" spans="1:8" s="328" customFormat="1" x14ac:dyDescent="0.25">
      <c r="A1555" s="268"/>
      <c r="C1555" s="327"/>
      <c r="D1555" s="327"/>
      <c r="F1555" s="327"/>
      <c r="G1555" s="327"/>
      <c r="H1555" s="327"/>
    </row>
    <row r="1556" spans="1:8" s="328" customFormat="1" x14ac:dyDescent="0.25">
      <c r="A1556" s="268"/>
      <c r="C1556" s="327"/>
      <c r="D1556" s="327"/>
      <c r="F1556" s="327"/>
      <c r="G1556" s="327"/>
      <c r="H1556" s="327"/>
    </row>
    <row r="1557" spans="1:8" s="328" customFormat="1" x14ac:dyDescent="0.25">
      <c r="A1557" s="268"/>
      <c r="C1557" s="327"/>
      <c r="D1557" s="327"/>
      <c r="F1557" s="327"/>
      <c r="G1557" s="327"/>
      <c r="H1557" s="327"/>
    </row>
    <row r="1558" spans="1:8" s="328" customFormat="1" x14ac:dyDescent="0.25">
      <c r="A1558" s="268"/>
      <c r="C1558" s="327"/>
      <c r="D1558" s="327"/>
      <c r="F1558" s="327"/>
      <c r="G1558" s="327"/>
      <c r="H1558" s="327"/>
    </row>
    <row r="1559" spans="1:8" s="328" customFormat="1" x14ac:dyDescent="0.25">
      <c r="A1559" s="268"/>
      <c r="C1559" s="327"/>
      <c r="D1559" s="327"/>
      <c r="F1559" s="327"/>
      <c r="G1559" s="327"/>
      <c r="H1559" s="327"/>
    </row>
    <row r="1560" spans="1:8" s="328" customFormat="1" x14ac:dyDescent="0.25">
      <c r="A1560" s="268"/>
      <c r="C1560" s="327"/>
      <c r="D1560" s="327"/>
      <c r="F1560" s="327"/>
      <c r="G1560" s="327"/>
      <c r="H1560" s="327"/>
    </row>
    <row r="1561" spans="1:8" s="328" customFormat="1" x14ac:dyDescent="0.25">
      <c r="A1561" s="268"/>
      <c r="C1561" s="327"/>
      <c r="D1561" s="327"/>
      <c r="F1561" s="327"/>
      <c r="G1561" s="327"/>
      <c r="H1561" s="327"/>
    </row>
    <row r="1562" spans="1:8" s="328" customFormat="1" x14ac:dyDescent="0.25">
      <c r="A1562" s="268"/>
      <c r="C1562" s="327"/>
      <c r="D1562" s="327"/>
      <c r="F1562" s="327"/>
      <c r="G1562" s="327"/>
      <c r="H1562" s="327"/>
    </row>
    <row r="1563" spans="1:8" s="328" customFormat="1" x14ac:dyDescent="0.25">
      <c r="A1563" s="268"/>
      <c r="C1563" s="327"/>
      <c r="D1563" s="327"/>
      <c r="F1563" s="327"/>
      <c r="G1563" s="327"/>
      <c r="H1563" s="327"/>
    </row>
    <row r="1564" spans="1:8" s="328" customFormat="1" x14ac:dyDescent="0.25">
      <c r="A1564" s="268"/>
      <c r="C1564" s="327"/>
      <c r="D1564" s="327"/>
      <c r="F1564" s="327"/>
      <c r="G1564" s="327"/>
      <c r="H1564" s="327"/>
    </row>
    <row r="1565" spans="1:8" s="328" customFormat="1" x14ac:dyDescent="0.25">
      <c r="A1565" s="268"/>
      <c r="C1565" s="327"/>
      <c r="D1565" s="327"/>
      <c r="F1565" s="327"/>
      <c r="G1565" s="327"/>
      <c r="H1565" s="327"/>
    </row>
    <row r="1566" spans="1:8" s="328" customFormat="1" x14ac:dyDescent="0.25">
      <c r="A1566" s="268"/>
      <c r="C1566" s="327"/>
      <c r="D1566" s="327"/>
      <c r="F1566" s="327"/>
      <c r="G1566" s="327"/>
      <c r="H1566" s="327"/>
    </row>
    <row r="1567" spans="1:8" s="328" customFormat="1" x14ac:dyDescent="0.25">
      <c r="A1567" s="268"/>
      <c r="C1567" s="327"/>
      <c r="D1567" s="327"/>
      <c r="F1567" s="327"/>
      <c r="G1567" s="327"/>
      <c r="H1567" s="327"/>
    </row>
    <row r="1568" spans="1:8" s="328" customFormat="1" x14ac:dyDescent="0.25">
      <c r="A1568" s="268"/>
      <c r="C1568" s="327"/>
      <c r="D1568" s="327"/>
      <c r="F1568" s="327"/>
      <c r="G1568" s="327"/>
      <c r="H1568" s="327"/>
    </row>
    <row r="1569" spans="1:8" s="328" customFormat="1" x14ac:dyDescent="0.25">
      <c r="A1569" s="268"/>
      <c r="C1569" s="327"/>
      <c r="D1569" s="327"/>
      <c r="F1569" s="327"/>
      <c r="G1569" s="327"/>
      <c r="H1569" s="327"/>
    </row>
    <row r="1570" spans="1:8" s="328" customFormat="1" x14ac:dyDescent="0.25">
      <c r="A1570" s="268"/>
      <c r="C1570" s="327"/>
      <c r="D1570" s="327"/>
      <c r="F1570" s="327"/>
      <c r="G1570" s="327"/>
      <c r="H1570" s="327"/>
    </row>
    <row r="1571" spans="1:8" s="328" customFormat="1" x14ac:dyDescent="0.25">
      <c r="A1571" s="268"/>
      <c r="C1571" s="327"/>
      <c r="D1571" s="327"/>
      <c r="F1571" s="327"/>
      <c r="G1571" s="327"/>
      <c r="H1571" s="327"/>
    </row>
    <row r="1572" spans="1:8" s="328" customFormat="1" x14ac:dyDescent="0.25">
      <c r="A1572" s="268"/>
      <c r="C1572" s="327"/>
      <c r="D1572" s="327"/>
      <c r="F1572" s="327"/>
      <c r="G1572" s="327"/>
      <c r="H1572" s="327"/>
    </row>
    <row r="1573" spans="1:8" s="328" customFormat="1" x14ac:dyDescent="0.25">
      <c r="A1573" s="268"/>
      <c r="C1573" s="327"/>
      <c r="D1573" s="327"/>
      <c r="F1573" s="327"/>
      <c r="G1573" s="327"/>
      <c r="H1573" s="327"/>
    </row>
    <row r="1574" spans="1:8" s="328" customFormat="1" x14ac:dyDescent="0.25">
      <c r="A1574" s="268"/>
      <c r="C1574" s="327"/>
      <c r="D1574" s="327"/>
      <c r="F1574" s="327"/>
      <c r="G1574" s="327"/>
      <c r="H1574" s="327"/>
    </row>
    <row r="1575" spans="1:8" s="328" customFormat="1" x14ac:dyDescent="0.25">
      <c r="A1575" s="268"/>
      <c r="C1575" s="327"/>
      <c r="D1575" s="327"/>
      <c r="F1575" s="327"/>
      <c r="G1575" s="327"/>
      <c r="H1575" s="327"/>
    </row>
    <row r="1576" spans="1:8" s="328" customFormat="1" x14ac:dyDescent="0.25">
      <c r="A1576" s="268"/>
      <c r="C1576" s="327"/>
      <c r="D1576" s="327"/>
      <c r="F1576" s="327"/>
      <c r="G1576" s="327"/>
      <c r="H1576" s="327"/>
    </row>
    <row r="1577" spans="1:8" s="328" customFormat="1" x14ac:dyDescent="0.25">
      <c r="A1577" s="268"/>
      <c r="C1577" s="327"/>
      <c r="D1577" s="327"/>
      <c r="F1577" s="327"/>
      <c r="G1577" s="327"/>
      <c r="H1577" s="327"/>
    </row>
    <row r="1578" spans="1:8" s="328" customFormat="1" x14ac:dyDescent="0.25">
      <c r="A1578" s="268"/>
      <c r="C1578" s="327"/>
      <c r="D1578" s="327"/>
      <c r="F1578" s="327"/>
      <c r="G1578" s="327"/>
      <c r="H1578" s="327"/>
    </row>
    <row r="1579" spans="1:8" s="328" customFormat="1" x14ac:dyDescent="0.25">
      <c r="A1579" s="268"/>
      <c r="C1579" s="327"/>
      <c r="D1579" s="327"/>
      <c r="F1579" s="327"/>
      <c r="G1579" s="327"/>
      <c r="H1579" s="327"/>
    </row>
    <row r="1580" spans="1:8" s="328" customFormat="1" x14ac:dyDescent="0.25">
      <c r="A1580" s="268"/>
      <c r="C1580" s="327"/>
      <c r="D1580" s="327"/>
      <c r="F1580" s="327"/>
      <c r="G1580" s="327"/>
      <c r="H1580" s="327"/>
    </row>
    <row r="1581" spans="1:8" s="328" customFormat="1" x14ac:dyDescent="0.25">
      <c r="A1581" s="268"/>
      <c r="C1581" s="327"/>
      <c r="D1581" s="327"/>
      <c r="F1581" s="327"/>
      <c r="G1581" s="327"/>
      <c r="H1581" s="327"/>
    </row>
    <row r="1582" spans="1:8" s="328" customFormat="1" x14ac:dyDescent="0.25">
      <c r="A1582" s="268"/>
      <c r="C1582" s="327"/>
      <c r="D1582" s="327"/>
      <c r="F1582" s="327"/>
      <c r="G1582" s="327"/>
      <c r="H1582" s="327"/>
    </row>
    <row r="1583" spans="1:8" s="328" customFormat="1" x14ac:dyDescent="0.25">
      <c r="A1583" s="268"/>
      <c r="C1583" s="327"/>
      <c r="D1583" s="327"/>
      <c r="F1583" s="327"/>
      <c r="G1583" s="327"/>
      <c r="H1583" s="327"/>
    </row>
    <row r="1584" spans="1:8" s="328" customFormat="1" x14ac:dyDescent="0.25">
      <c r="A1584" s="268"/>
      <c r="C1584" s="327"/>
      <c r="D1584" s="327"/>
      <c r="F1584" s="327"/>
      <c r="G1584" s="327"/>
      <c r="H1584" s="327"/>
    </row>
    <row r="1585" spans="1:8" s="328" customFormat="1" x14ac:dyDescent="0.25">
      <c r="A1585" s="268"/>
      <c r="C1585" s="327"/>
      <c r="D1585" s="327"/>
      <c r="F1585" s="327"/>
      <c r="G1585" s="327"/>
      <c r="H1585" s="327"/>
    </row>
    <row r="1586" spans="1:8" s="328" customFormat="1" x14ac:dyDescent="0.25">
      <c r="A1586" s="268"/>
      <c r="C1586" s="327"/>
      <c r="D1586" s="327"/>
      <c r="F1586" s="327"/>
      <c r="G1586" s="327"/>
      <c r="H1586" s="327"/>
    </row>
    <row r="1587" spans="1:8" s="328" customFormat="1" x14ac:dyDescent="0.25">
      <c r="A1587" s="268"/>
      <c r="C1587" s="327"/>
      <c r="D1587" s="327"/>
      <c r="F1587" s="327"/>
      <c r="G1587" s="327"/>
      <c r="H1587" s="327"/>
    </row>
    <row r="1588" spans="1:8" s="328" customFormat="1" x14ac:dyDescent="0.25">
      <c r="A1588" s="268"/>
      <c r="C1588" s="327"/>
      <c r="D1588" s="327"/>
      <c r="F1588" s="327"/>
      <c r="G1588" s="327"/>
      <c r="H1588" s="327"/>
    </row>
    <row r="1589" spans="1:8" s="328" customFormat="1" x14ac:dyDescent="0.25">
      <c r="A1589" s="268"/>
      <c r="C1589" s="327"/>
      <c r="D1589" s="327"/>
      <c r="F1589" s="327"/>
      <c r="G1589" s="327"/>
      <c r="H1589" s="327"/>
    </row>
    <row r="1590" spans="1:8" s="328" customFormat="1" x14ac:dyDescent="0.25">
      <c r="A1590" s="268"/>
      <c r="C1590" s="327"/>
      <c r="D1590" s="327"/>
      <c r="F1590" s="327"/>
      <c r="G1590" s="327"/>
      <c r="H1590" s="327"/>
    </row>
    <row r="1591" spans="1:8" s="328" customFormat="1" x14ac:dyDescent="0.25">
      <c r="A1591" s="268"/>
      <c r="C1591" s="327"/>
      <c r="D1591" s="327"/>
      <c r="F1591" s="327"/>
      <c r="G1591" s="327"/>
      <c r="H1591" s="327"/>
    </row>
    <row r="1592" spans="1:8" s="328" customFormat="1" x14ac:dyDescent="0.25">
      <c r="A1592" s="268"/>
      <c r="C1592" s="327"/>
      <c r="D1592" s="327"/>
      <c r="F1592" s="327"/>
      <c r="G1592" s="327"/>
      <c r="H1592" s="327"/>
    </row>
    <row r="1593" spans="1:8" s="328" customFormat="1" x14ac:dyDescent="0.25">
      <c r="A1593" s="268"/>
      <c r="C1593" s="327"/>
      <c r="D1593" s="327"/>
      <c r="F1593" s="327"/>
      <c r="G1593" s="327"/>
      <c r="H1593" s="327"/>
    </row>
    <row r="1594" spans="1:8" s="328" customFormat="1" x14ac:dyDescent="0.25">
      <c r="A1594" s="268"/>
      <c r="C1594" s="327"/>
      <c r="D1594" s="327"/>
      <c r="F1594" s="327"/>
      <c r="G1594" s="327"/>
      <c r="H1594" s="327"/>
    </row>
    <row r="1595" spans="1:8" s="328" customFormat="1" x14ac:dyDescent="0.25">
      <c r="A1595" s="268"/>
      <c r="C1595" s="327"/>
      <c r="D1595" s="327"/>
      <c r="F1595" s="327"/>
      <c r="G1595" s="327"/>
      <c r="H1595" s="327"/>
    </row>
    <row r="1596" spans="1:8" s="328" customFormat="1" x14ac:dyDescent="0.25">
      <c r="A1596" s="268"/>
      <c r="C1596" s="327"/>
      <c r="D1596" s="327"/>
      <c r="F1596" s="327"/>
      <c r="G1596" s="327"/>
      <c r="H1596" s="327"/>
    </row>
    <row r="1597" spans="1:8" s="328" customFormat="1" x14ac:dyDescent="0.25">
      <c r="A1597" s="268"/>
      <c r="C1597" s="327"/>
      <c r="D1597" s="327"/>
      <c r="F1597" s="327"/>
      <c r="G1597" s="327"/>
      <c r="H1597" s="327"/>
    </row>
    <row r="1598" spans="1:8" s="328" customFormat="1" x14ac:dyDescent="0.25">
      <c r="A1598" s="268"/>
      <c r="C1598" s="327"/>
      <c r="D1598" s="327"/>
      <c r="F1598" s="327"/>
      <c r="G1598" s="327"/>
      <c r="H1598" s="327"/>
    </row>
    <row r="1599" spans="1:8" s="328" customFormat="1" x14ac:dyDescent="0.25">
      <c r="A1599" s="268"/>
      <c r="C1599" s="327"/>
      <c r="D1599" s="327"/>
      <c r="F1599" s="327"/>
      <c r="G1599" s="327"/>
      <c r="H1599" s="327"/>
    </row>
    <row r="1600" spans="1:8" s="328" customFormat="1" x14ac:dyDescent="0.25">
      <c r="A1600" s="268"/>
      <c r="C1600" s="327"/>
      <c r="D1600" s="327"/>
      <c r="F1600" s="327"/>
      <c r="G1600" s="327"/>
      <c r="H1600" s="327"/>
    </row>
    <row r="1601" spans="1:8" s="328" customFormat="1" x14ac:dyDescent="0.25">
      <c r="A1601" s="268"/>
      <c r="C1601" s="327"/>
      <c r="D1601" s="327"/>
      <c r="F1601" s="327"/>
      <c r="G1601" s="327"/>
      <c r="H1601" s="327"/>
    </row>
    <row r="1602" spans="1:8" s="328" customFormat="1" x14ac:dyDescent="0.25">
      <c r="A1602" s="268"/>
      <c r="C1602" s="327"/>
      <c r="D1602" s="327"/>
      <c r="F1602" s="327"/>
      <c r="G1602" s="327"/>
      <c r="H1602" s="327"/>
    </row>
    <row r="1603" spans="1:8" s="328" customFormat="1" x14ac:dyDescent="0.25">
      <c r="A1603" s="268"/>
      <c r="C1603" s="327"/>
      <c r="D1603" s="327"/>
      <c r="F1603" s="327"/>
      <c r="G1603" s="327"/>
      <c r="H1603" s="327"/>
    </row>
    <row r="1604" spans="1:8" s="328" customFormat="1" x14ac:dyDescent="0.25">
      <c r="A1604" s="268"/>
      <c r="C1604" s="327"/>
      <c r="D1604" s="327"/>
      <c r="F1604" s="327"/>
      <c r="G1604" s="327"/>
      <c r="H1604" s="327"/>
    </row>
    <row r="1605" spans="1:8" s="328" customFormat="1" x14ac:dyDescent="0.25">
      <c r="A1605" s="268"/>
      <c r="C1605" s="327"/>
      <c r="D1605" s="327"/>
      <c r="F1605" s="327"/>
      <c r="G1605" s="327"/>
      <c r="H1605" s="327"/>
    </row>
    <row r="1606" spans="1:8" s="328" customFormat="1" x14ac:dyDescent="0.25">
      <c r="A1606" s="268"/>
      <c r="C1606" s="327"/>
      <c r="D1606" s="327"/>
      <c r="F1606" s="327"/>
      <c r="G1606" s="327"/>
      <c r="H1606" s="327"/>
    </row>
    <row r="1607" spans="1:8" s="328" customFormat="1" x14ac:dyDescent="0.25">
      <c r="A1607" s="268"/>
      <c r="C1607" s="327"/>
      <c r="D1607" s="327"/>
      <c r="F1607" s="327"/>
      <c r="G1607" s="327"/>
      <c r="H1607" s="327"/>
    </row>
    <row r="1608" spans="1:8" s="328" customFormat="1" x14ac:dyDescent="0.25">
      <c r="A1608" s="268"/>
      <c r="C1608" s="327"/>
      <c r="D1608" s="327"/>
      <c r="F1608" s="327"/>
      <c r="G1608" s="327"/>
      <c r="H1608" s="327"/>
    </row>
    <row r="1609" spans="1:8" s="328" customFormat="1" x14ac:dyDescent="0.25">
      <c r="A1609" s="268"/>
      <c r="C1609" s="327"/>
      <c r="D1609" s="327"/>
      <c r="F1609" s="327"/>
      <c r="G1609" s="327"/>
      <c r="H1609" s="327"/>
    </row>
    <row r="1610" spans="1:8" s="328" customFormat="1" x14ac:dyDescent="0.25">
      <c r="A1610" s="268"/>
      <c r="C1610" s="327"/>
      <c r="D1610" s="327"/>
      <c r="F1610" s="327"/>
      <c r="G1610" s="327"/>
      <c r="H1610" s="327"/>
    </row>
    <row r="1611" spans="1:8" s="328" customFormat="1" x14ac:dyDescent="0.25">
      <c r="A1611" s="268"/>
      <c r="C1611" s="327"/>
      <c r="D1611" s="327"/>
      <c r="F1611" s="327"/>
      <c r="G1611" s="327"/>
      <c r="H1611" s="327"/>
    </row>
    <row r="1612" spans="1:8" s="328" customFormat="1" x14ac:dyDescent="0.25">
      <c r="A1612" s="268"/>
      <c r="C1612" s="327"/>
      <c r="D1612" s="327"/>
      <c r="F1612" s="327"/>
      <c r="G1612" s="327"/>
      <c r="H1612" s="327"/>
    </row>
    <row r="1613" spans="1:8" s="328" customFormat="1" x14ac:dyDescent="0.25">
      <c r="A1613" s="268"/>
      <c r="C1613" s="327"/>
      <c r="D1613" s="327"/>
      <c r="F1613" s="327"/>
      <c r="G1613" s="327"/>
      <c r="H1613" s="327"/>
    </row>
    <row r="1614" spans="1:8" s="328" customFormat="1" x14ac:dyDescent="0.25">
      <c r="A1614" s="268"/>
      <c r="C1614" s="327"/>
      <c r="D1614" s="327"/>
      <c r="F1614" s="327"/>
      <c r="G1614" s="327"/>
      <c r="H1614" s="327"/>
    </row>
    <row r="1615" spans="1:8" s="328" customFormat="1" x14ac:dyDescent="0.25">
      <c r="A1615" s="268"/>
      <c r="C1615" s="327"/>
      <c r="D1615" s="327"/>
      <c r="F1615" s="327"/>
      <c r="G1615" s="327"/>
      <c r="H1615" s="327"/>
    </row>
    <row r="1616" spans="1:8" s="328" customFormat="1" x14ac:dyDescent="0.25">
      <c r="A1616" s="268"/>
      <c r="C1616" s="327"/>
      <c r="D1616" s="327"/>
      <c r="F1616" s="327"/>
      <c r="G1616" s="327"/>
      <c r="H1616" s="327"/>
    </row>
    <row r="1617" spans="1:8" s="328" customFormat="1" x14ac:dyDescent="0.25">
      <c r="A1617" s="268"/>
      <c r="C1617" s="327"/>
      <c r="D1617" s="327"/>
      <c r="F1617" s="327"/>
      <c r="G1617" s="327"/>
      <c r="H1617" s="327"/>
    </row>
    <row r="1618" spans="1:8" s="328" customFormat="1" x14ac:dyDescent="0.25">
      <c r="A1618" s="268"/>
      <c r="C1618" s="327"/>
      <c r="D1618" s="327"/>
      <c r="F1618" s="327"/>
      <c r="G1618" s="327"/>
      <c r="H1618" s="327"/>
    </row>
    <row r="1619" spans="1:8" s="328" customFormat="1" x14ac:dyDescent="0.25">
      <c r="A1619" s="268"/>
      <c r="C1619" s="327"/>
      <c r="D1619" s="327"/>
      <c r="F1619" s="327"/>
      <c r="G1619" s="327"/>
      <c r="H1619" s="327"/>
    </row>
    <row r="1620" spans="1:8" s="328" customFormat="1" x14ac:dyDescent="0.25">
      <c r="A1620" s="268"/>
      <c r="C1620" s="327"/>
      <c r="D1620" s="327"/>
      <c r="F1620" s="327"/>
      <c r="G1620" s="327"/>
      <c r="H1620" s="327"/>
    </row>
    <row r="1621" spans="1:8" s="328" customFormat="1" x14ac:dyDescent="0.25">
      <c r="A1621" s="268"/>
      <c r="C1621" s="327"/>
      <c r="D1621" s="327"/>
      <c r="F1621" s="327"/>
      <c r="G1621" s="327"/>
      <c r="H1621" s="327"/>
    </row>
    <row r="1622" spans="1:8" s="328" customFormat="1" x14ac:dyDescent="0.25">
      <c r="A1622" s="268"/>
      <c r="C1622" s="327"/>
      <c r="D1622" s="327"/>
      <c r="F1622" s="327"/>
      <c r="G1622" s="327"/>
      <c r="H1622" s="327"/>
    </row>
    <row r="1623" spans="1:8" s="328" customFormat="1" x14ac:dyDescent="0.25">
      <c r="A1623" s="268"/>
      <c r="C1623" s="327"/>
      <c r="D1623" s="327"/>
      <c r="F1623" s="327"/>
      <c r="G1623" s="327"/>
      <c r="H1623" s="327"/>
    </row>
    <row r="1624" spans="1:8" s="328" customFormat="1" x14ac:dyDescent="0.25">
      <c r="A1624" s="268"/>
      <c r="C1624" s="327"/>
      <c r="D1624" s="327"/>
      <c r="F1624" s="327"/>
      <c r="G1624" s="327"/>
      <c r="H1624" s="327"/>
    </row>
    <row r="1625" spans="1:8" s="328" customFormat="1" x14ac:dyDescent="0.25">
      <c r="A1625" s="268"/>
      <c r="C1625" s="327"/>
      <c r="D1625" s="327"/>
      <c r="F1625" s="327"/>
      <c r="G1625" s="327"/>
      <c r="H1625" s="327"/>
    </row>
    <row r="1626" spans="1:8" s="328" customFormat="1" x14ac:dyDescent="0.25">
      <c r="A1626" s="268"/>
      <c r="C1626" s="327"/>
      <c r="D1626" s="327"/>
      <c r="F1626" s="327"/>
      <c r="G1626" s="327"/>
      <c r="H1626" s="327"/>
    </row>
    <row r="1627" spans="1:8" s="328" customFormat="1" x14ac:dyDescent="0.25">
      <c r="A1627" s="268"/>
      <c r="C1627" s="327"/>
      <c r="D1627" s="327"/>
      <c r="F1627" s="327"/>
      <c r="G1627" s="327"/>
      <c r="H1627" s="327"/>
    </row>
    <row r="1628" spans="1:8" s="328" customFormat="1" x14ac:dyDescent="0.25">
      <c r="A1628" s="268"/>
      <c r="C1628" s="327"/>
      <c r="D1628" s="327"/>
      <c r="F1628" s="327"/>
      <c r="G1628" s="327"/>
      <c r="H1628" s="327"/>
    </row>
    <row r="1629" spans="1:8" s="328" customFormat="1" x14ac:dyDescent="0.25">
      <c r="A1629" s="268"/>
      <c r="C1629" s="327"/>
      <c r="D1629" s="327"/>
      <c r="F1629" s="327"/>
      <c r="G1629" s="327"/>
      <c r="H1629" s="327"/>
    </row>
    <row r="1630" spans="1:8" s="328" customFormat="1" x14ac:dyDescent="0.25">
      <c r="A1630" s="268"/>
      <c r="C1630" s="327"/>
      <c r="D1630" s="327"/>
      <c r="F1630" s="327"/>
      <c r="G1630" s="327"/>
      <c r="H1630" s="327"/>
    </row>
    <row r="1631" spans="1:8" s="328" customFormat="1" x14ac:dyDescent="0.25">
      <c r="A1631" s="268"/>
      <c r="C1631" s="327"/>
      <c r="D1631" s="327"/>
      <c r="F1631" s="327"/>
      <c r="G1631" s="327"/>
      <c r="H1631" s="327"/>
    </row>
    <row r="1632" spans="1:8" s="328" customFormat="1" x14ac:dyDescent="0.25">
      <c r="A1632" s="268"/>
      <c r="C1632" s="327"/>
      <c r="D1632" s="327"/>
      <c r="F1632" s="327"/>
      <c r="G1632" s="327"/>
      <c r="H1632" s="327"/>
    </row>
    <row r="1633" spans="1:8" s="328" customFormat="1" x14ac:dyDescent="0.25">
      <c r="A1633" s="268"/>
      <c r="C1633" s="327"/>
      <c r="D1633" s="327"/>
      <c r="F1633" s="327"/>
      <c r="G1633" s="327"/>
      <c r="H1633" s="327"/>
    </row>
    <row r="1634" spans="1:8" s="328" customFormat="1" x14ac:dyDescent="0.25">
      <c r="A1634" s="268"/>
      <c r="C1634" s="327"/>
      <c r="D1634" s="327"/>
      <c r="F1634" s="327"/>
      <c r="G1634" s="327"/>
      <c r="H1634" s="327"/>
    </row>
    <row r="1635" spans="1:8" s="328" customFormat="1" x14ac:dyDescent="0.25">
      <c r="A1635" s="268"/>
      <c r="C1635" s="327"/>
      <c r="D1635" s="327"/>
      <c r="F1635" s="327"/>
      <c r="G1635" s="327"/>
      <c r="H1635" s="327"/>
    </row>
    <row r="1636" spans="1:8" s="328" customFormat="1" x14ac:dyDescent="0.25">
      <c r="A1636" s="268"/>
      <c r="C1636" s="327"/>
      <c r="D1636" s="327"/>
      <c r="F1636" s="327"/>
      <c r="G1636" s="327"/>
      <c r="H1636" s="327"/>
    </row>
    <row r="1637" spans="1:8" s="328" customFormat="1" x14ac:dyDescent="0.25">
      <c r="A1637" s="268"/>
      <c r="C1637" s="327"/>
      <c r="D1637" s="327"/>
      <c r="F1637" s="327"/>
      <c r="G1637" s="327"/>
      <c r="H1637" s="327"/>
    </row>
    <row r="1638" spans="1:8" s="328" customFormat="1" x14ac:dyDescent="0.25">
      <c r="A1638" s="268"/>
      <c r="C1638" s="327"/>
      <c r="D1638" s="327"/>
      <c r="F1638" s="327"/>
      <c r="G1638" s="327"/>
      <c r="H1638" s="327"/>
    </row>
    <row r="1639" spans="1:8" s="328" customFormat="1" x14ac:dyDescent="0.25">
      <c r="A1639" s="268"/>
      <c r="C1639" s="327"/>
      <c r="D1639" s="327"/>
      <c r="F1639" s="327"/>
      <c r="G1639" s="327"/>
      <c r="H1639" s="327"/>
    </row>
    <row r="1640" spans="1:8" s="328" customFormat="1" x14ac:dyDescent="0.25">
      <c r="A1640" s="268"/>
      <c r="C1640" s="327"/>
      <c r="D1640" s="327"/>
      <c r="F1640" s="327"/>
      <c r="G1640" s="327"/>
      <c r="H1640" s="327"/>
    </row>
    <row r="1641" spans="1:8" s="328" customFormat="1" x14ac:dyDescent="0.25">
      <c r="A1641" s="268"/>
      <c r="C1641" s="327"/>
      <c r="D1641" s="327"/>
      <c r="F1641" s="327"/>
      <c r="G1641" s="327"/>
      <c r="H1641" s="327"/>
    </row>
    <row r="1642" spans="1:8" s="328" customFormat="1" x14ac:dyDescent="0.25">
      <c r="A1642" s="268"/>
      <c r="C1642" s="327"/>
      <c r="D1642" s="327"/>
      <c r="F1642" s="327"/>
      <c r="G1642" s="327"/>
      <c r="H1642" s="327"/>
    </row>
    <row r="1643" spans="1:8" s="328" customFormat="1" x14ac:dyDescent="0.25">
      <c r="A1643" s="268"/>
      <c r="C1643" s="327"/>
      <c r="D1643" s="327"/>
      <c r="F1643" s="327"/>
      <c r="G1643" s="327"/>
      <c r="H1643" s="327"/>
    </row>
    <row r="1644" spans="1:8" s="328" customFormat="1" x14ac:dyDescent="0.25">
      <c r="A1644" s="268"/>
      <c r="C1644" s="327"/>
      <c r="D1644" s="327"/>
      <c r="F1644" s="327"/>
      <c r="G1644" s="327"/>
      <c r="H1644" s="327"/>
    </row>
    <row r="1645" spans="1:8" s="328" customFormat="1" x14ac:dyDescent="0.25">
      <c r="A1645" s="268"/>
      <c r="C1645" s="327"/>
      <c r="D1645" s="327"/>
      <c r="F1645" s="327"/>
      <c r="G1645" s="327"/>
      <c r="H1645" s="327"/>
    </row>
    <row r="1646" spans="1:8" s="328" customFormat="1" x14ac:dyDescent="0.25">
      <c r="A1646" s="268"/>
      <c r="C1646" s="327"/>
      <c r="D1646" s="327"/>
      <c r="F1646" s="327"/>
      <c r="G1646" s="327"/>
      <c r="H1646" s="327"/>
    </row>
    <row r="1647" spans="1:8" s="328" customFormat="1" x14ac:dyDescent="0.25">
      <c r="A1647" s="268"/>
      <c r="C1647" s="327"/>
      <c r="D1647" s="327"/>
      <c r="F1647" s="327"/>
      <c r="G1647" s="327"/>
      <c r="H1647" s="327"/>
    </row>
    <row r="1648" spans="1:8" s="328" customFormat="1" x14ac:dyDescent="0.25">
      <c r="A1648" s="268"/>
      <c r="C1648" s="327"/>
      <c r="D1648" s="327"/>
      <c r="F1648" s="327"/>
      <c r="G1648" s="327"/>
      <c r="H1648" s="327"/>
    </row>
    <row r="1649" spans="1:8" s="328" customFormat="1" x14ac:dyDescent="0.25">
      <c r="A1649" s="268"/>
      <c r="C1649" s="327"/>
      <c r="D1649" s="327"/>
      <c r="F1649" s="327"/>
      <c r="G1649" s="327"/>
      <c r="H1649" s="327"/>
    </row>
    <row r="1650" spans="1:8" s="328" customFormat="1" x14ac:dyDescent="0.25">
      <c r="A1650" s="268"/>
      <c r="C1650" s="327"/>
      <c r="D1650" s="327"/>
      <c r="F1650" s="327"/>
      <c r="G1650" s="327"/>
      <c r="H1650" s="327"/>
    </row>
    <row r="1651" spans="1:8" s="328" customFormat="1" x14ac:dyDescent="0.25">
      <c r="A1651" s="268"/>
      <c r="C1651" s="327"/>
      <c r="D1651" s="327"/>
      <c r="F1651" s="327"/>
      <c r="G1651" s="327"/>
      <c r="H1651" s="327"/>
    </row>
    <row r="1652" spans="1:8" s="328" customFormat="1" x14ac:dyDescent="0.25">
      <c r="A1652" s="268"/>
      <c r="C1652" s="327"/>
      <c r="D1652" s="327"/>
      <c r="F1652" s="327"/>
      <c r="G1652" s="327"/>
      <c r="H1652" s="327"/>
    </row>
    <row r="1653" spans="1:8" s="328" customFormat="1" x14ac:dyDescent="0.25">
      <c r="A1653" s="268"/>
      <c r="C1653" s="327"/>
      <c r="D1653" s="327"/>
      <c r="F1653" s="327"/>
      <c r="G1653" s="327"/>
      <c r="H1653" s="327"/>
    </row>
    <row r="1654" spans="1:8" s="328" customFormat="1" x14ac:dyDescent="0.25">
      <c r="A1654" s="268"/>
      <c r="C1654" s="327"/>
      <c r="D1654" s="327"/>
      <c r="F1654" s="327"/>
      <c r="G1654" s="327"/>
      <c r="H1654" s="327"/>
    </row>
    <row r="1655" spans="1:8" s="328" customFormat="1" x14ac:dyDescent="0.25">
      <c r="A1655" s="268"/>
      <c r="C1655" s="327"/>
      <c r="D1655" s="327"/>
      <c r="F1655" s="327"/>
      <c r="G1655" s="327"/>
      <c r="H1655" s="327"/>
    </row>
    <row r="1656" spans="1:8" s="328" customFormat="1" x14ac:dyDescent="0.25">
      <c r="A1656" s="268"/>
      <c r="C1656" s="327"/>
      <c r="D1656" s="327"/>
      <c r="F1656" s="327"/>
      <c r="G1656" s="327"/>
      <c r="H1656" s="327"/>
    </row>
    <row r="1657" spans="1:8" s="328" customFormat="1" x14ac:dyDescent="0.25">
      <c r="A1657" s="268"/>
      <c r="C1657" s="327"/>
      <c r="D1657" s="327"/>
      <c r="F1657" s="327"/>
      <c r="G1657" s="327"/>
      <c r="H1657" s="327"/>
    </row>
    <row r="1658" spans="1:8" s="328" customFormat="1" x14ac:dyDescent="0.25">
      <c r="A1658" s="268"/>
      <c r="C1658" s="327"/>
      <c r="D1658" s="327"/>
      <c r="F1658" s="327"/>
      <c r="G1658" s="327"/>
      <c r="H1658" s="327"/>
    </row>
    <row r="1659" spans="1:8" s="328" customFormat="1" x14ac:dyDescent="0.25">
      <c r="A1659" s="268"/>
      <c r="C1659" s="327"/>
      <c r="D1659" s="327"/>
      <c r="F1659" s="327"/>
      <c r="G1659" s="327"/>
      <c r="H1659" s="327"/>
    </row>
    <row r="1660" spans="1:8" s="328" customFormat="1" x14ac:dyDescent="0.25">
      <c r="A1660" s="268"/>
      <c r="C1660" s="327"/>
      <c r="D1660" s="327"/>
      <c r="F1660" s="327"/>
      <c r="G1660" s="327"/>
      <c r="H1660" s="327"/>
    </row>
    <row r="1661" spans="1:8" s="328" customFormat="1" x14ac:dyDescent="0.25">
      <c r="A1661" s="268"/>
      <c r="C1661" s="327"/>
      <c r="D1661" s="327"/>
      <c r="F1661" s="327"/>
      <c r="G1661" s="327"/>
      <c r="H1661" s="327"/>
    </row>
    <row r="1662" spans="1:8" s="328" customFormat="1" x14ac:dyDescent="0.25">
      <c r="A1662" s="268"/>
      <c r="C1662" s="327"/>
      <c r="D1662" s="327"/>
      <c r="F1662" s="327"/>
      <c r="G1662" s="327"/>
      <c r="H1662" s="327"/>
    </row>
    <row r="1663" spans="1:8" s="328" customFormat="1" x14ac:dyDescent="0.25">
      <c r="A1663" s="268"/>
      <c r="C1663" s="327"/>
      <c r="D1663" s="327"/>
      <c r="F1663" s="327"/>
      <c r="G1663" s="327"/>
      <c r="H1663" s="327"/>
    </row>
    <row r="1664" spans="1:8" s="328" customFormat="1" x14ac:dyDescent="0.25">
      <c r="A1664" s="268"/>
      <c r="C1664" s="327"/>
      <c r="D1664" s="327"/>
      <c r="F1664" s="327"/>
      <c r="G1664" s="327"/>
      <c r="H1664" s="327"/>
    </row>
    <row r="1665" spans="1:8" s="328" customFormat="1" x14ac:dyDescent="0.25">
      <c r="A1665" s="268"/>
      <c r="C1665" s="327"/>
      <c r="D1665" s="327"/>
      <c r="F1665" s="327"/>
      <c r="G1665" s="327"/>
      <c r="H1665" s="327"/>
    </row>
    <row r="1666" spans="1:8" s="328" customFormat="1" x14ac:dyDescent="0.25">
      <c r="A1666" s="268"/>
      <c r="C1666" s="327"/>
      <c r="D1666" s="327"/>
      <c r="F1666" s="327"/>
      <c r="G1666" s="327"/>
      <c r="H1666" s="327"/>
    </row>
    <row r="1667" spans="1:8" s="328" customFormat="1" x14ac:dyDescent="0.25">
      <c r="A1667" s="268"/>
      <c r="C1667" s="327"/>
      <c r="D1667" s="327"/>
      <c r="F1667" s="327"/>
      <c r="G1667" s="327"/>
      <c r="H1667" s="327"/>
    </row>
    <row r="1668" spans="1:8" s="328" customFormat="1" x14ac:dyDescent="0.25">
      <c r="A1668" s="268"/>
      <c r="C1668" s="327"/>
      <c r="D1668" s="327"/>
      <c r="F1668" s="327"/>
      <c r="G1668" s="327"/>
      <c r="H1668" s="327"/>
    </row>
    <row r="1669" spans="1:8" s="328" customFormat="1" x14ac:dyDescent="0.25">
      <c r="A1669" s="268"/>
      <c r="C1669" s="327"/>
      <c r="D1669" s="327"/>
      <c r="F1669" s="327"/>
      <c r="G1669" s="327"/>
      <c r="H1669" s="327"/>
    </row>
    <row r="1670" spans="1:8" s="328" customFormat="1" x14ac:dyDescent="0.25">
      <c r="A1670" s="268"/>
      <c r="C1670" s="327"/>
      <c r="D1670" s="327"/>
      <c r="F1670" s="327"/>
      <c r="G1670" s="327"/>
      <c r="H1670" s="327"/>
    </row>
    <row r="1671" spans="1:8" s="328" customFormat="1" x14ac:dyDescent="0.25">
      <c r="A1671" s="268"/>
      <c r="C1671" s="327"/>
      <c r="D1671" s="327"/>
      <c r="F1671" s="327"/>
      <c r="G1671" s="327"/>
      <c r="H1671" s="327"/>
    </row>
    <row r="1672" spans="1:8" s="328" customFormat="1" x14ac:dyDescent="0.25">
      <c r="A1672" s="268"/>
      <c r="C1672" s="327"/>
      <c r="D1672" s="327"/>
      <c r="F1672" s="327"/>
      <c r="G1672" s="327"/>
      <c r="H1672" s="327"/>
    </row>
    <row r="1673" spans="1:8" s="328" customFormat="1" x14ac:dyDescent="0.25">
      <c r="A1673" s="268"/>
      <c r="C1673" s="327"/>
      <c r="D1673" s="327"/>
      <c r="F1673" s="327"/>
      <c r="G1673" s="327"/>
      <c r="H1673" s="327"/>
    </row>
    <row r="1674" spans="1:8" s="328" customFormat="1" x14ac:dyDescent="0.25">
      <c r="A1674" s="268"/>
      <c r="C1674" s="327"/>
      <c r="D1674" s="327"/>
      <c r="F1674" s="327"/>
      <c r="G1674" s="327"/>
      <c r="H1674" s="327"/>
    </row>
    <row r="1675" spans="1:8" s="328" customFormat="1" x14ac:dyDescent="0.25">
      <c r="A1675" s="268"/>
      <c r="C1675" s="327"/>
      <c r="D1675" s="327"/>
      <c r="F1675" s="327"/>
      <c r="G1675" s="327"/>
      <c r="H1675" s="327"/>
    </row>
    <row r="1676" spans="1:8" s="328" customFormat="1" x14ac:dyDescent="0.25">
      <c r="A1676" s="268"/>
      <c r="C1676" s="327"/>
      <c r="D1676" s="327"/>
      <c r="F1676" s="327"/>
      <c r="G1676" s="327"/>
      <c r="H1676" s="327"/>
    </row>
    <row r="1677" spans="1:8" s="328" customFormat="1" x14ac:dyDescent="0.25">
      <c r="A1677" s="268"/>
      <c r="C1677" s="327"/>
      <c r="D1677" s="327"/>
      <c r="F1677" s="327"/>
      <c r="G1677" s="327"/>
      <c r="H1677" s="327"/>
    </row>
    <row r="1678" spans="1:8" s="328" customFormat="1" x14ac:dyDescent="0.25">
      <c r="A1678" s="268"/>
      <c r="C1678" s="327"/>
      <c r="D1678" s="327"/>
      <c r="F1678" s="327"/>
      <c r="G1678" s="327"/>
      <c r="H1678" s="327"/>
    </row>
    <row r="1679" spans="1:8" s="328" customFormat="1" x14ac:dyDescent="0.25">
      <c r="A1679" s="268"/>
      <c r="C1679" s="327"/>
      <c r="D1679" s="327"/>
      <c r="F1679" s="327"/>
      <c r="G1679" s="327"/>
      <c r="H1679" s="327"/>
    </row>
    <row r="1680" spans="1:8" s="328" customFormat="1" x14ac:dyDescent="0.25">
      <c r="A1680" s="268"/>
      <c r="C1680" s="327"/>
      <c r="D1680" s="327"/>
      <c r="F1680" s="327"/>
      <c r="G1680" s="327"/>
      <c r="H1680" s="327"/>
    </row>
    <row r="1681" spans="1:8" s="328" customFormat="1" x14ac:dyDescent="0.25">
      <c r="A1681" s="268"/>
      <c r="C1681" s="327"/>
      <c r="D1681" s="327"/>
      <c r="F1681" s="327"/>
      <c r="G1681" s="327"/>
      <c r="H1681" s="327"/>
    </row>
    <row r="1682" spans="1:8" s="328" customFormat="1" x14ac:dyDescent="0.25">
      <c r="A1682" s="268"/>
      <c r="C1682" s="327"/>
      <c r="D1682" s="327"/>
      <c r="F1682" s="327"/>
      <c r="G1682" s="327"/>
      <c r="H1682" s="327"/>
    </row>
    <row r="1683" spans="1:8" s="328" customFormat="1" x14ac:dyDescent="0.25">
      <c r="A1683" s="268"/>
      <c r="C1683" s="327"/>
      <c r="D1683" s="327"/>
      <c r="F1683" s="327"/>
      <c r="G1683" s="327"/>
      <c r="H1683" s="327"/>
    </row>
    <row r="1684" spans="1:8" s="328" customFormat="1" x14ac:dyDescent="0.25">
      <c r="A1684" s="268"/>
      <c r="C1684" s="327"/>
      <c r="D1684" s="327"/>
      <c r="F1684" s="327"/>
      <c r="G1684" s="327"/>
      <c r="H1684" s="327"/>
    </row>
    <row r="1685" spans="1:8" s="328" customFormat="1" x14ac:dyDescent="0.25">
      <c r="A1685" s="268"/>
      <c r="C1685" s="327"/>
      <c r="D1685" s="327"/>
      <c r="F1685" s="327"/>
      <c r="G1685" s="327"/>
      <c r="H1685" s="327"/>
    </row>
    <row r="1686" spans="1:8" s="328" customFormat="1" x14ac:dyDescent="0.25">
      <c r="A1686" s="268"/>
      <c r="C1686" s="327"/>
      <c r="D1686" s="327"/>
      <c r="F1686" s="327"/>
      <c r="G1686" s="327"/>
      <c r="H1686" s="327"/>
    </row>
    <row r="1687" spans="1:8" s="328" customFormat="1" x14ac:dyDescent="0.25">
      <c r="A1687" s="268"/>
      <c r="C1687" s="327"/>
      <c r="D1687" s="327"/>
      <c r="F1687" s="327"/>
      <c r="G1687" s="327"/>
      <c r="H1687" s="327"/>
    </row>
    <row r="1688" spans="1:8" s="328" customFormat="1" x14ac:dyDescent="0.25">
      <c r="A1688" s="268"/>
      <c r="C1688" s="327"/>
      <c r="D1688" s="327"/>
      <c r="F1688" s="327"/>
      <c r="G1688" s="327"/>
      <c r="H1688" s="327"/>
    </row>
    <row r="1689" spans="1:8" s="328" customFormat="1" x14ac:dyDescent="0.25">
      <c r="A1689" s="268"/>
      <c r="C1689" s="327"/>
      <c r="D1689" s="327"/>
      <c r="F1689" s="327"/>
      <c r="G1689" s="327"/>
      <c r="H1689" s="327"/>
    </row>
    <row r="1690" spans="1:8" s="328" customFormat="1" x14ac:dyDescent="0.25">
      <c r="A1690" s="268"/>
      <c r="C1690" s="327"/>
      <c r="D1690" s="327"/>
      <c r="F1690" s="327"/>
      <c r="G1690" s="327"/>
      <c r="H1690" s="327"/>
    </row>
    <row r="1691" spans="1:8" s="328" customFormat="1" x14ac:dyDescent="0.25">
      <c r="A1691" s="268"/>
      <c r="C1691" s="327"/>
      <c r="D1691" s="327"/>
      <c r="F1691" s="327"/>
      <c r="G1691" s="327"/>
      <c r="H1691" s="327"/>
    </row>
    <row r="1692" spans="1:8" s="328" customFormat="1" x14ac:dyDescent="0.25">
      <c r="A1692" s="268"/>
      <c r="C1692" s="327"/>
      <c r="D1692" s="327"/>
      <c r="F1692" s="327"/>
      <c r="G1692" s="327"/>
      <c r="H1692" s="327"/>
    </row>
    <row r="1693" spans="1:8" s="328" customFormat="1" x14ac:dyDescent="0.25">
      <c r="A1693" s="268"/>
      <c r="C1693" s="327"/>
      <c r="D1693" s="327"/>
      <c r="F1693" s="327"/>
      <c r="G1693" s="327"/>
      <c r="H1693" s="327"/>
    </row>
    <row r="1694" spans="1:8" s="328" customFormat="1" x14ac:dyDescent="0.25">
      <c r="A1694" s="268"/>
      <c r="C1694" s="327"/>
      <c r="D1694" s="327"/>
      <c r="F1694" s="327"/>
      <c r="G1694" s="327"/>
      <c r="H1694" s="327"/>
    </row>
    <row r="1695" spans="1:8" s="328" customFormat="1" x14ac:dyDescent="0.25">
      <c r="A1695" s="268"/>
      <c r="C1695" s="327"/>
      <c r="D1695" s="327"/>
      <c r="F1695" s="327"/>
      <c r="G1695" s="327"/>
      <c r="H1695" s="327"/>
    </row>
    <row r="1696" spans="1:8" s="328" customFormat="1" x14ac:dyDescent="0.25">
      <c r="A1696" s="268"/>
      <c r="C1696" s="327"/>
      <c r="D1696" s="327"/>
      <c r="F1696" s="327"/>
      <c r="G1696" s="327"/>
      <c r="H1696" s="327"/>
    </row>
    <row r="1697" spans="1:8" s="328" customFormat="1" x14ac:dyDescent="0.25">
      <c r="A1697" s="268"/>
      <c r="C1697" s="327"/>
      <c r="D1697" s="327"/>
      <c r="F1697" s="327"/>
      <c r="G1697" s="327"/>
      <c r="H1697" s="327"/>
    </row>
    <row r="1698" spans="1:8" s="328" customFormat="1" x14ac:dyDescent="0.25">
      <c r="A1698" s="268"/>
      <c r="C1698" s="327"/>
      <c r="D1698" s="327"/>
      <c r="F1698" s="327"/>
      <c r="G1698" s="327"/>
      <c r="H1698" s="327"/>
    </row>
    <row r="1699" spans="1:8" s="328" customFormat="1" x14ac:dyDescent="0.25">
      <c r="A1699" s="268"/>
      <c r="C1699" s="327"/>
      <c r="D1699" s="327"/>
      <c r="F1699" s="327"/>
      <c r="G1699" s="327"/>
      <c r="H1699" s="327"/>
    </row>
    <row r="1700" spans="1:8" s="328" customFormat="1" x14ac:dyDescent="0.25">
      <c r="A1700" s="268"/>
      <c r="C1700" s="327"/>
      <c r="D1700" s="327"/>
      <c r="F1700" s="327"/>
      <c r="G1700" s="327"/>
      <c r="H1700" s="327"/>
    </row>
    <row r="1701" spans="1:8" s="328" customFormat="1" x14ac:dyDescent="0.25">
      <c r="A1701" s="268"/>
      <c r="C1701" s="327"/>
      <c r="D1701" s="327"/>
      <c r="F1701" s="327"/>
      <c r="G1701" s="327"/>
      <c r="H1701" s="327"/>
    </row>
    <row r="1702" spans="1:8" s="328" customFormat="1" x14ac:dyDescent="0.25">
      <c r="A1702" s="268"/>
      <c r="C1702" s="327"/>
      <c r="D1702" s="327"/>
      <c r="F1702" s="327"/>
      <c r="G1702" s="327"/>
      <c r="H1702" s="327"/>
    </row>
    <row r="1703" spans="1:8" s="328" customFormat="1" x14ac:dyDescent="0.25">
      <c r="A1703" s="268"/>
      <c r="C1703" s="327"/>
      <c r="D1703" s="327"/>
      <c r="F1703" s="327"/>
      <c r="G1703" s="327"/>
      <c r="H1703" s="327"/>
    </row>
    <row r="1704" spans="1:8" s="328" customFormat="1" x14ac:dyDescent="0.25">
      <c r="A1704" s="268"/>
      <c r="C1704" s="327"/>
      <c r="D1704" s="327"/>
      <c r="F1704" s="327"/>
      <c r="G1704" s="327"/>
      <c r="H1704" s="327"/>
    </row>
    <row r="1705" spans="1:8" s="328" customFormat="1" x14ac:dyDescent="0.25">
      <c r="A1705" s="268"/>
      <c r="C1705" s="327"/>
      <c r="D1705" s="327"/>
      <c r="F1705" s="327"/>
      <c r="G1705" s="327"/>
      <c r="H1705" s="327"/>
    </row>
    <row r="1706" spans="1:8" s="328" customFormat="1" x14ac:dyDescent="0.25">
      <c r="A1706" s="268"/>
      <c r="C1706" s="327"/>
      <c r="D1706" s="327"/>
      <c r="F1706" s="327"/>
      <c r="G1706" s="327"/>
      <c r="H1706" s="327"/>
    </row>
    <row r="1707" spans="1:8" s="328" customFormat="1" x14ac:dyDescent="0.25">
      <c r="A1707" s="268"/>
      <c r="C1707" s="327"/>
      <c r="D1707" s="327"/>
      <c r="F1707" s="327"/>
      <c r="G1707" s="327"/>
      <c r="H1707" s="327"/>
    </row>
    <row r="1708" spans="1:8" s="328" customFormat="1" x14ac:dyDescent="0.25">
      <c r="A1708" s="268"/>
      <c r="C1708" s="327"/>
      <c r="D1708" s="327"/>
      <c r="F1708" s="327"/>
      <c r="G1708" s="327"/>
      <c r="H1708" s="327"/>
    </row>
    <row r="1709" spans="1:8" s="328" customFormat="1" x14ac:dyDescent="0.25">
      <c r="A1709" s="268"/>
      <c r="C1709" s="327"/>
      <c r="D1709" s="327"/>
      <c r="F1709" s="327"/>
      <c r="G1709" s="327"/>
      <c r="H1709" s="327"/>
    </row>
    <row r="1710" spans="1:8" s="328" customFormat="1" x14ac:dyDescent="0.25">
      <c r="A1710" s="268"/>
      <c r="C1710" s="327"/>
      <c r="D1710" s="327"/>
      <c r="F1710" s="327"/>
      <c r="G1710" s="327"/>
      <c r="H1710" s="327"/>
    </row>
    <row r="1711" spans="1:8" s="328" customFormat="1" x14ac:dyDescent="0.25">
      <c r="A1711" s="268"/>
      <c r="C1711" s="327"/>
      <c r="D1711" s="327"/>
      <c r="F1711" s="327"/>
      <c r="G1711" s="327"/>
      <c r="H1711" s="327"/>
    </row>
    <row r="1712" spans="1:8" s="328" customFormat="1" x14ac:dyDescent="0.25">
      <c r="A1712" s="268"/>
      <c r="C1712" s="327"/>
      <c r="D1712" s="327"/>
      <c r="F1712" s="327"/>
      <c r="G1712" s="327"/>
      <c r="H1712" s="327"/>
    </row>
    <row r="1713" spans="1:8" s="328" customFormat="1" x14ac:dyDescent="0.25">
      <c r="A1713" s="268"/>
      <c r="C1713" s="327"/>
      <c r="D1713" s="327"/>
      <c r="F1713" s="327"/>
      <c r="G1713" s="327"/>
      <c r="H1713" s="327"/>
    </row>
    <row r="1714" spans="1:8" s="328" customFormat="1" x14ac:dyDescent="0.25">
      <c r="A1714" s="268"/>
      <c r="C1714" s="327"/>
      <c r="D1714" s="327"/>
      <c r="F1714" s="327"/>
      <c r="G1714" s="327"/>
      <c r="H1714" s="327"/>
    </row>
    <row r="1715" spans="1:8" s="328" customFormat="1" x14ac:dyDescent="0.25">
      <c r="A1715" s="268"/>
      <c r="C1715" s="327"/>
      <c r="D1715" s="327"/>
      <c r="F1715" s="327"/>
      <c r="G1715" s="327"/>
      <c r="H1715" s="327"/>
    </row>
    <row r="1716" spans="1:8" s="328" customFormat="1" x14ac:dyDescent="0.25">
      <c r="A1716" s="268"/>
      <c r="C1716" s="327"/>
      <c r="D1716" s="327"/>
      <c r="F1716" s="327"/>
      <c r="G1716" s="327"/>
      <c r="H1716" s="327"/>
    </row>
    <row r="1717" spans="1:8" s="328" customFormat="1" x14ac:dyDescent="0.25">
      <c r="A1717" s="268"/>
      <c r="C1717" s="327"/>
      <c r="D1717" s="327"/>
      <c r="F1717" s="327"/>
      <c r="G1717" s="327"/>
      <c r="H1717" s="327"/>
    </row>
    <row r="1718" spans="1:8" s="328" customFormat="1" x14ac:dyDescent="0.25">
      <c r="A1718" s="268"/>
      <c r="C1718" s="327"/>
      <c r="D1718" s="327"/>
      <c r="F1718" s="327"/>
      <c r="G1718" s="327"/>
      <c r="H1718" s="327"/>
    </row>
    <row r="1719" spans="1:8" s="328" customFormat="1" x14ac:dyDescent="0.25">
      <c r="A1719" s="268"/>
      <c r="C1719" s="327"/>
      <c r="D1719" s="327"/>
      <c r="F1719" s="327"/>
      <c r="G1719" s="327"/>
      <c r="H1719" s="327"/>
    </row>
    <row r="1720" spans="1:8" s="328" customFormat="1" x14ac:dyDescent="0.25">
      <c r="A1720" s="268"/>
      <c r="C1720" s="327"/>
      <c r="D1720" s="327"/>
      <c r="F1720" s="327"/>
      <c r="G1720" s="327"/>
      <c r="H1720" s="327"/>
    </row>
    <row r="1721" spans="1:8" s="328" customFormat="1" x14ac:dyDescent="0.25">
      <c r="A1721" s="268"/>
      <c r="C1721" s="327"/>
      <c r="D1721" s="327"/>
      <c r="F1721" s="327"/>
      <c r="G1721" s="327"/>
      <c r="H1721" s="327"/>
    </row>
    <row r="1722" spans="1:8" s="328" customFormat="1" x14ac:dyDescent="0.25">
      <c r="A1722" s="268"/>
      <c r="C1722" s="327"/>
      <c r="D1722" s="327"/>
      <c r="F1722" s="327"/>
      <c r="G1722" s="327"/>
      <c r="H1722" s="327"/>
    </row>
    <row r="1723" spans="1:8" s="328" customFormat="1" x14ac:dyDescent="0.25">
      <c r="A1723" s="268"/>
      <c r="C1723" s="327"/>
      <c r="D1723" s="327"/>
      <c r="F1723" s="327"/>
      <c r="G1723" s="327"/>
      <c r="H1723" s="327"/>
    </row>
    <row r="1724" spans="1:8" s="328" customFormat="1" x14ac:dyDescent="0.25">
      <c r="A1724" s="268"/>
      <c r="C1724" s="327"/>
      <c r="D1724" s="327"/>
      <c r="F1724" s="327"/>
      <c r="G1724" s="327"/>
      <c r="H1724" s="327"/>
    </row>
    <row r="1725" spans="1:8" s="328" customFormat="1" x14ac:dyDescent="0.25">
      <c r="A1725" s="268"/>
      <c r="C1725" s="327"/>
      <c r="D1725" s="327"/>
      <c r="F1725" s="327"/>
      <c r="G1725" s="327"/>
      <c r="H1725" s="327"/>
    </row>
    <row r="1726" spans="1:8" s="328" customFormat="1" x14ac:dyDescent="0.25">
      <c r="A1726" s="268"/>
      <c r="C1726" s="327"/>
      <c r="D1726" s="327"/>
      <c r="F1726" s="327"/>
      <c r="G1726" s="327"/>
      <c r="H1726" s="327"/>
    </row>
    <row r="1727" spans="1:8" s="328" customFormat="1" x14ac:dyDescent="0.25">
      <c r="A1727" s="268"/>
      <c r="C1727" s="327"/>
      <c r="D1727" s="327"/>
      <c r="F1727" s="327"/>
      <c r="G1727" s="327"/>
      <c r="H1727" s="327"/>
    </row>
    <row r="1728" spans="1:8" s="328" customFormat="1" x14ac:dyDescent="0.25">
      <c r="A1728" s="268"/>
      <c r="C1728" s="327"/>
      <c r="D1728" s="327"/>
      <c r="F1728" s="327"/>
      <c r="G1728" s="327"/>
      <c r="H1728" s="327"/>
    </row>
    <row r="1729" spans="1:8" s="328" customFormat="1" x14ac:dyDescent="0.25">
      <c r="A1729" s="268"/>
      <c r="C1729" s="327"/>
      <c r="D1729" s="327"/>
      <c r="F1729" s="327"/>
      <c r="G1729" s="327"/>
      <c r="H1729" s="327"/>
    </row>
    <row r="1730" spans="1:8" s="328" customFormat="1" x14ac:dyDescent="0.25">
      <c r="A1730" s="268"/>
      <c r="C1730" s="327"/>
      <c r="D1730" s="327"/>
      <c r="F1730" s="327"/>
      <c r="G1730" s="327"/>
      <c r="H1730" s="327"/>
    </row>
    <row r="1731" spans="1:8" s="328" customFormat="1" x14ac:dyDescent="0.25">
      <c r="A1731" s="268"/>
      <c r="C1731" s="327"/>
      <c r="D1731" s="327"/>
      <c r="F1731" s="327"/>
      <c r="G1731" s="327"/>
      <c r="H1731" s="327"/>
    </row>
    <row r="1732" spans="1:8" s="328" customFormat="1" x14ac:dyDescent="0.25">
      <c r="A1732" s="268"/>
      <c r="C1732" s="327"/>
      <c r="D1732" s="327"/>
      <c r="F1732" s="327"/>
      <c r="G1732" s="327"/>
      <c r="H1732" s="327"/>
    </row>
    <row r="1733" spans="1:8" s="328" customFormat="1" x14ac:dyDescent="0.25">
      <c r="A1733" s="268"/>
      <c r="C1733" s="327"/>
      <c r="D1733" s="327"/>
      <c r="F1733" s="327"/>
      <c r="G1733" s="327"/>
      <c r="H1733" s="327"/>
    </row>
    <row r="1734" spans="1:8" s="328" customFormat="1" x14ac:dyDescent="0.25">
      <c r="A1734" s="268"/>
      <c r="C1734" s="327"/>
      <c r="D1734" s="327"/>
      <c r="F1734" s="327"/>
      <c r="G1734" s="327"/>
      <c r="H1734" s="327"/>
    </row>
    <row r="1735" spans="1:8" s="328" customFormat="1" x14ac:dyDescent="0.25">
      <c r="A1735" s="268"/>
      <c r="C1735" s="327"/>
      <c r="D1735" s="327"/>
      <c r="F1735" s="327"/>
      <c r="G1735" s="327"/>
      <c r="H1735" s="327"/>
    </row>
    <row r="1736" spans="1:8" s="328" customFormat="1" x14ac:dyDescent="0.25">
      <c r="A1736" s="268"/>
      <c r="C1736" s="327"/>
      <c r="D1736" s="327"/>
      <c r="F1736" s="327"/>
      <c r="G1736" s="327"/>
      <c r="H1736" s="327"/>
    </row>
    <row r="1737" spans="1:8" s="328" customFormat="1" x14ac:dyDescent="0.25">
      <c r="A1737" s="268"/>
      <c r="C1737" s="327"/>
      <c r="D1737" s="327"/>
      <c r="F1737" s="327"/>
      <c r="G1737" s="327"/>
      <c r="H1737" s="327"/>
    </row>
    <row r="1738" spans="1:8" s="328" customFormat="1" x14ac:dyDescent="0.25">
      <c r="A1738" s="268"/>
      <c r="C1738" s="327"/>
      <c r="D1738" s="327"/>
      <c r="F1738" s="327"/>
      <c r="G1738" s="327"/>
      <c r="H1738" s="327"/>
    </row>
    <row r="1739" spans="1:8" s="328" customFormat="1" x14ac:dyDescent="0.25">
      <c r="A1739" s="268"/>
      <c r="C1739" s="327"/>
      <c r="D1739" s="327"/>
      <c r="F1739" s="327"/>
      <c r="G1739" s="327"/>
      <c r="H1739" s="327"/>
    </row>
    <row r="1740" spans="1:8" s="328" customFormat="1" x14ac:dyDescent="0.25">
      <c r="A1740" s="268"/>
      <c r="C1740" s="327"/>
      <c r="D1740" s="327"/>
      <c r="F1740" s="327"/>
      <c r="G1740" s="327"/>
      <c r="H1740" s="327"/>
    </row>
    <row r="1741" spans="1:8" s="328" customFormat="1" x14ac:dyDescent="0.25">
      <c r="A1741" s="268"/>
      <c r="C1741" s="327"/>
      <c r="D1741" s="327"/>
      <c r="F1741" s="327"/>
      <c r="G1741" s="327"/>
      <c r="H1741" s="327"/>
    </row>
    <row r="1742" spans="1:8" s="328" customFormat="1" x14ac:dyDescent="0.25">
      <c r="A1742" s="268"/>
      <c r="C1742" s="327"/>
      <c r="D1742" s="327"/>
      <c r="F1742" s="327"/>
      <c r="G1742" s="327"/>
      <c r="H1742" s="327"/>
    </row>
    <row r="1743" spans="1:8" s="328" customFormat="1" x14ac:dyDescent="0.25">
      <c r="A1743" s="268"/>
      <c r="C1743" s="327"/>
      <c r="D1743" s="327"/>
      <c r="F1743" s="327"/>
      <c r="G1743" s="327"/>
      <c r="H1743" s="327"/>
    </row>
    <row r="1744" spans="1:8" s="328" customFormat="1" x14ac:dyDescent="0.25">
      <c r="A1744" s="268"/>
      <c r="C1744" s="327"/>
      <c r="D1744" s="327"/>
      <c r="F1744" s="327"/>
      <c r="G1744" s="327"/>
      <c r="H1744" s="327"/>
    </row>
    <row r="1745" spans="1:8" s="328" customFormat="1" x14ac:dyDescent="0.25">
      <c r="A1745" s="268"/>
      <c r="C1745" s="327"/>
      <c r="D1745" s="327"/>
      <c r="F1745" s="327"/>
      <c r="G1745" s="327"/>
      <c r="H1745" s="327"/>
    </row>
    <row r="1746" spans="1:8" s="328" customFormat="1" x14ac:dyDescent="0.25">
      <c r="A1746" s="268"/>
      <c r="C1746" s="327"/>
      <c r="D1746" s="327"/>
      <c r="F1746" s="327"/>
      <c r="G1746" s="327"/>
      <c r="H1746" s="327"/>
    </row>
    <row r="1747" spans="1:8" s="328" customFormat="1" x14ac:dyDescent="0.25">
      <c r="A1747" s="268"/>
      <c r="C1747" s="327"/>
      <c r="D1747" s="327"/>
      <c r="F1747" s="327"/>
      <c r="G1747" s="327"/>
      <c r="H1747" s="327"/>
    </row>
    <row r="1748" spans="1:8" s="328" customFormat="1" x14ac:dyDescent="0.25">
      <c r="A1748" s="268"/>
      <c r="C1748" s="327"/>
      <c r="D1748" s="327"/>
      <c r="F1748" s="327"/>
      <c r="G1748" s="327"/>
      <c r="H1748" s="327"/>
    </row>
    <row r="1749" spans="1:8" s="328" customFormat="1" x14ac:dyDescent="0.25">
      <c r="A1749" s="268"/>
      <c r="C1749" s="327"/>
      <c r="D1749" s="327"/>
      <c r="F1749" s="327"/>
      <c r="G1749" s="327"/>
      <c r="H1749" s="327"/>
    </row>
    <row r="1750" spans="1:8" s="328" customFormat="1" x14ac:dyDescent="0.25">
      <c r="A1750" s="268"/>
      <c r="C1750" s="327"/>
      <c r="D1750" s="327"/>
      <c r="F1750" s="327"/>
      <c r="G1750" s="327"/>
      <c r="H1750" s="327"/>
    </row>
    <row r="1751" spans="1:8" s="328" customFormat="1" x14ac:dyDescent="0.25">
      <c r="A1751" s="268"/>
      <c r="C1751" s="327"/>
      <c r="D1751" s="327"/>
      <c r="F1751" s="327"/>
      <c r="G1751" s="327"/>
      <c r="H1751" s="327"/>
    </row>
    <row r="1752" spans="1:8" s="328" customFormat="1" x14ac:dyDescent="0.25">
      <c r="A1752" s="268"/>
      <c r="C1752" s="327"/>
      <c r="D1752" s="327"/>
      <c r="F1752" s="327"/>
      <c r="G1752" s="327"/>
      <c r="H1752" s="327"/>
    </row>
    <row r="1753" spans="1:8" s="328" customFormat="1" x14ac:dyDescent="0.25">
      <c r="A1753" s="268"/>
      <c r="C1753" s="327"/>
      <c r="D1753" s="327"/>
      <c r="F1753" s="327"/>
      <c r="G1753" s="327"/>
      <c r="H1753" s="327"/>
    </row>
    <row r="1754" spans="1:8" s="328" customFormat="1" x14ac:dyDescent="0.25">
      <c r="A1754" s="268"/>
      <c r="C1754" s="327"/>
      <c r="D1754" s="327"/>
      <c r="F1754" s="327"/>
      <c r="G1754" s="327"/>
      <c r="H1754" s="327"/>
    </row>
    <row r="1755" spans="1:8" s="328" customFormat="1" x14ac:dyDescent="0.25">
      <c r="A1755" s="268"/>
      <c r="C1755" s="327"/>
      <c r="D1755" s="327"/>
      <c r="F1755" s="327"/>
      <c r="G1755" s="327"/>
      <c r="H1755" s="327"/>
    </row>
    <row r="1756" spans="1:8" s="328" customFormat="1" x14ac:dyDescent="0.25">
      <c r="A1756" s="268"/>
      <c r="C1756" s="327"/>
      <c r="D1756" s="327"/>
      <c r="F1756" s="327"/>
      <c r="G1756" s="327"/>
      <c r="H1756" s="327"/>
    </row>
    <row r="1757" spans="1:8" s="328" customFormat="1" x14ac:dyDescent="0.25">
      <c r="A1757" s="268"/>
      <c r="C1757" s="327"/>
      <c r="D1757" s="327"/>
      <c r="F1757" s="327"/>
      <c r="G1757" s="327"/>
      <c r="H1757" s="327"/>
    </row>
    <row r="1758" spans="1:8" s="328" customFormat="1" x14ac:dyDescent="0.25">
      <c r="A1758" s="268"/>
      <c r="C1758" s="327"/>
      <c r="D1758" s="327"/>
      <c r="F1758" s="327"/>
      <c r="G1758" s="327"/>
      <c r="H1758" s="327"/>
    </row>
    <row r="1759" spans="1:8" s="328" customFormat="1" x14ac:dyDescent="0.25">
      <c r="A1759" s="268"/>
      <c r="C1759" s="327"/>
      <c r="D1759" s="327"/>
      <c r="F1759" s="327"/>
      <c r="G1759" s="327"/>
      <c r="H1759" s="327"/>
    </row>
    <row r="1760" spans="1:8" s="328" customFormat="1" x14ac:dyDescent="0.25">
      <c r="A1760" s="268"/>
      <c r="C1760" s="327"/>
      <c r="D1760" s="327"/>
      <c r="F1760" s="327"/>
      <c r="G1760" s="327"/>
      <c r="H1760" s="327"/>
    </row>
    <row r="1761" spans="1:8" s="328" customFormat="1" x14ac:dyDescent="0.25">
      <c r="A1761" s="268"/>
      <c r="C1761" s="327"/>
      <c r="D1761" s="327"/>
      <c r="F1761" s="327"/>
      <c r="G1761" s="327"/>
      <c r="H1761" s="327"/>
    </row>
    <row r="1762" spans="1:8" s="328" customFormat="1" x14ac:dyDescent="0.25">
      <c r="A1762" s="268"/>
      <c r="C1762" s="327"/>
      <c r="D1762" s="327"/>
      <c r="F1762" s="327"/>
      <c r="G1762" s="327"/>
      <c r="H1762" s="327"/>
    </row>
    <row r="1763" spans="1:8" s="328" customFormat="1" x14ac:dyDescent="0.25">
      <c r="A1763" s="268"/>
      <c r="C1763" s="327"/>
      <c r="D1763" s="327"/>
      <c r="F1763" s="327"/>
      <c r="G1763" s="327"/>
      <c r="H1763" s="327"/>
    </row>
    <row r="1764" spans="1:8" s="328" customFormat="1" x14ac:dyDescent="0.25">
      <c r="A1764" s="268"/>
      <c r="C1764" s="327"/>
      <c r="D1764" s="327"/>
      <c r="F1764" s="327"/>
      <c r="G1764" s="327"/>
      <c r="H1764" s="327"/>
    </row>
    <row r="1765" spans="1:8" s="328" customFormat="1" x14ac:dyDescent="0.25">
      <c r="A1765" s="268"/>
      <c r="C1765" s="327"/>
      <c r="D1765" s="327"/>
      <c r="F1765" s="327"/>
      <c r="G1765" s="327"/>
      <c r="H1765" s="327"/>
    </row>
    <row r="1766" spans="1:8" s="328" customFormat="1" x14ac:dyDescent="0.25">
      <c r="A1766" s="268"/>
      <c r="C1766" s="327"/>
      <c r="D1766" s="327"/>
      <c r="F1766" s="327"/>
      <c r="G1766" s="327"/>
      <c r="H1766" s="327"/>
    </row>
    <row r="1767" spans="1:8" s="328" customFormat="1" x14ac:dyDescent="0.25">
      <c r="A1767" s="268"/>
      <c r="C1767" s="327"/>
      <c r="D1767" s="327"/>
      <c r="F1767" s="327"/>
      <c r="G1767" s="327"/>
      <c r="H1767" s="327"/>
    </row>
    <row r="1768" spans="1:8" s="328" customFormat="1" x14ac:dyDescent="0.25">
      <c r="A1768" s="268"/>
      <c r="C1768" s="327"/>
      <c r="D1768" s="327"/>
      <c r="F1768" s="327"/>
      <c r="G1768" s="327"/>
      <c r="H1768" s="327"/>
    </row>
    <row r="1769" spans="1:8" s="328" customFormat="1" x14ac:dyDescent="0.25">
      <c r="A1769" s="268"/>
      <c r="C1769" s="327"/>
      <c r="D1769" s="327"/>
      <c r="F1769" s="327"/>
      <c r="G1769" s="327"/>
      <c r="H1769" s="327"/>
    </row>
    <row r="1770" spans="1:8" s="328" customFormat="1" x14ac:dyDescent="0.25">
      <c r="A1770" s="268"/>
      <c r="C1770" s="327"/>
      <c r="D1770" s="327"/>
      <c r="F1770" s="327"/>
      <c r="G1770" s="327"/>
      <c r="H1770" s="327"/>
    </row>
    <row r="1771" spans="1:8" s="328" customFormat="1" x14ac:dyDescent="0.25">
      <c r="A1771" s="268"/>
      <c r="C1771" s="327"/>
      <c r="D1771" s="327"/>
      <c r="F1771" s="327"/>
      <c r="G1771" s="327"/>
      <c r="H1771" s="327"/>
    </row>
    <row r="1772" spans="1:8" s="328" customFormat="1" x14ac:dyDescent="0.25">
      <c r="A1772" s="268"/>
      <c r="C1772" s="327"/>
      <c r="D1772" s="327"/>
      <c r="F1772" s="327"/>
      <c r="G1772" s="327"/>
      <c r="H1772" s="327"/>
    </row>
    <row r="1773" spans="1:8" s="328" customFormat="1" x14ac:dyDescent="0.25">
      <c r="A1773" s="268"/>
      <c r="C1773" s="327"/>
      <c r="D1773" s="327"/>
      <c r="F1773" s="327"/>
      <c r="G1773" s="327"/>
      <c r="H1773" s="327"/>
    </row>
    <row r="1774" spans="1:8" s="328" customFormat="1" x14ac:dyDescent="0.25">
      <c r="A1774" s="268"/>
      <c r="C1774" s="327"/>
      <c r="D1774" s="327"/>
      <c r="F1774" s="327"/>
      <c r="G1774" s="327"/>
      <c r="H1774" s="327"/>
    </row>
    <row r="1775" spans="1:8" s="328" customFormat="1" x14ac:dyDescent="0.25">
      <c r="A1775" s="268"/>
      <c r="C1775" s="327"/>
      <c r="D1775" s="327"/>
      <c r="F1775" s="327"/>
      <c r="G1775" s="327"/>
      <c r="H1775" s="327"/>
    </row>
    <row r="1776" spans="1:8" s="328" customFormat="1" x14ac:dyDescent="0.25">
      <c r="A1776" s="268"/>
      <c r="C1776" s="327"/>
      <c r="D1776" s="327"/>
      <c r="F1776" s="327"/>
      <c r="G1776" s="327"/>
      <c r="H1776" s="327"/>
    </row>
    <row r="1777" spans="1:8" s="328" customFormat="1" x14ac:dyDescent="0.25">
      <c r="A1777" s="268"/>
      <c r="C1777" s="327"/>
      <c r="D1777" s="327"/>
      <c r="F1777" s="327"/>
      <c r="G1777" s="327"/>
      <c r="H1777" s="327"/>
    </row>
    <row r="1778" spans="1:8" s="328" customFormat="1" x14ac:dyDescent="0.25">
      <c r="A1778" s="268"/>
      <c r="C1778" s="327"/>
      <c r="D1778" s="327"/>
      <c r="F1778" s="327"/>
      <c r="G1778" s="327"/>
      <c r="H1778" s="327"/>
    </row>
    <row r="1779" spans="1:8" s="328" customFormat="1" x14ac:dyDescent="0.25">
      <c r="A1779" s="268"/>
      <c r="C1779" s="327"/>
      <c r="D1779" s="327"/>
      <c r="F1779" s="327"/>
      <c r="G1779" s="327"/>
      <c r="H1779" s="327"/>
    </row>
    <row r="1780" spans="1:8" s="328" customFormat="1" x14ac:dyDescent="0.25">
      <c r="A1780" s="268"/>
      <c r="C1780" s="327"/>
      <c r="D1780" s="327"/>
      <c r="F1780" s="327"/>
      <c r="G1780" s="327"/>
      <c r="H1780" s="327"/>
    </row>
    <row r="1781" spans="1:8" s="328" customFormat="1" x14ac:dyDescent="0.25">
      <c r="A1781" s="268"/>
      <c r="C1781" s="327"/>
      <c r="D1781" s="327"/>
      <c r="F1781" s="327"/>
      <c r="G1781" s="327"/>
      <c r="H1781" s="327"/>
    </row>
    <row r="1782" spans="1:8" s="328" customFormat="1" x14ac:dyDescent="0.25">
      <c r="A1782" s="268"/>
      <c r="C1782" s="327"/>
      <c r="D1782" s="327"/>
      <c r="F1782" s="327"/>
      <c r="G1782" s="327"/>
      <c r="H1782" s="327"/>
    </row>
    <row r="1783" spans="1:8" s="328" customFormat="1" x14ac:dyDescent="0.25">
      <c r="A1783" s="268"/>
      <c r="C1783" s="327"/>
      <c r="D1783" s="327"/>
      <c r="F1783" s="327"/>
      <c r="G1783" s="327"/>
      <c r="H1783" s="327"/>
    </row>
    <row r="1784" spans="1:8" s="328" customFormat="1" x14ac:dyDescent="0.25">
      <c r="A1784" s="268"/>
      <c r="C1784" s="327"/>
      <c r="D1784" s="327"/>
      <c r="F1784" s="327"/>
      <c r="G1784" s="327"/>
      <c r="H1784" s="327"/>
    </row>
    <row r="1785" spans="1:8" s="328" customFormat="1" x14ac:dyDescent="0.25">
      <c r="A1785" s="268"/>
      <c r="C1785" s="327"/>
      <c r="D1785" s="327"/>
      <c r="F1785" s="327"/>
      <c r="G1785" s="327"/>
      <c r="H1785" s="327"/>
    </row>
    <row r="1786" spans="1:8" s="328" customFormat="1" x14ac:dyDescent="0.25">
      <c r="A1786" s="268"/>
      <c r="C1786" s="327"/>
      <c r="D1786" s="327"/>
      <c r="F1786" s="327"/>
      <c r="G1786" s="327"/>
      <c r="H1786" s="327"/>
    </row>
    <row r="1787" spans="1:8" s="328" customFormat="1" x14ac:dyDescent="0.25">
      <c r="A1787" s="268"/>
      <c r="C1787" s="327"/>
      <c r="D1787" s="327"/>
      <c r="F1787" s="327"/>
      <c r="G1787" s="327"/>
      <c r="H1787" s="327"/>
    </row>
    <row r="1788" spans="1:8" s="328" customFormat="1" x14ac:dyDescent="0.25">
      <c r="A1788" s="268"/>
      <c r="C1788" s="327"/>
      <c r="D1788" s="327"/>
      <c r="F1788" s="327"/>
      <c r="G1788" s="327"/>
      <c r="H1788" s="327"/>
    </row>
    <row r="1789" spans="1:8" s="328" customFormat="1" x14ac:dyDescent="0.25">
      <c r="A1789" s="268"/>
      <c r="C1789" s="327"/>
      <c r="D1789" s="327"/>
      <c r="F1789" s="327"/>
      <c r="G1789" s="327"/>
      <c r="H1789" s="327"/>
    </row>
    <row r="1790" spans="1:8" s="328" customFormat="1" x14ac:dyDescent="0.25">
      <c r="A1790" s="268"/>
      <c r="C1790" s="327"/>
      <c r="D1790" s="327"/>
      <c r="F1790" s="327"/>
      <c r="G1790" s="327"/>
      <c r="H1790" s="327"/>
    </row>
    <row r="1791" spans="1:8" s="328" customFormat="1" x14ac:dyDescent="0.25">
      <c r="A1791" s="268"/>
      <c r="C1791" s="327"/>
      <c r="D1791" s="327"/>
      <c r="F1791" s="327"/>
      <c r="G1791" s="327"/>
      <c r="H1791" s="327"/>
    </row>
    <row r="1792" spans="1:8" s="328" customFormat="1" x14ac:dyDescent="0.25">
      <c r="A1792" s="268"/>
      <c r="C1792" s="327"/>
      <c r="D1792" s="327"/>
      <c r="F1792" s="327"/>
      <c r="G1792" s="327"/>
      <c r="H1792" s="327"/>
    </row>
    <row r="1793" spans="1:8" s="328" customFormat="1" x14ac:dyDescent="0.25">
      <c r="A1793" s="268"/>
      <c r="C1793" s="327"/>
      <c r="D1793" s="327"/>
      <c r="F1793" s="327"/>
      <c r="G1793" s="327"/>
      <c r="H1793" s="327"/>
    </row>
    <row r="1794" spans="1:8" s="328" customFormat="1" x14ac:dyDescent="0.25">
      <c r="A1794" s="268"/>
      <c r="C1794" s="327"/>
      <c r="D1794" s="327"/>
      <c r="F1794" s="327"/>
      <c r="G1794" s="327"/>
      <c r="H1794" s="327"/>
    </row>
    <row r="1795" spans="1:8" s="328" customFormat="1" x14ac:dyDescent="0.25">
      <c r="A1795" s="268"/>
      <c r="C1795" s="327"/>
      <c r="D1795" s="327"/>
      <c r="F1795" s="327"/>
      <c r="G1795" s="327"/>
      <c r="H1795" s="327"/>
    </row>
    <row r="1796" spans="1:8" s="328" customFormat="1" x14ac:dyDescent="0.25">
      <c r="A1796" s="268"/>
      <c r="C1796" s="327"/>
      <c r="D1796" s="327"/>
      <c r="F1796" s="327"/>
      <c r="G1796" s="327"/>
      <c r="H1796" s="327"/>
    </row>
    <row r="1797" spans="1:8" s="328" customFormat="1" x14ac:dyDescent="0.25">
      <c r="A1797" s="268"/>
      <c r="C1797" s="327"/>
      <c r="D1797" s="327"/>
      <c r="F1797" s="327"/>
      <c r="G1797" s="327"/>
      <c r="H1797" s="327"/>
    </row>
    <row r="1798" spans="1:8" s="328" customFormat="1" x14ac:dyDescent="0.25">
      <c r="A1798" s="268"/>
      <c r="C1798" s="327"/>
      <c r="D1798" s="327"/>
      <c r="F1798" s="327"/>
      <c r="G1798" s="327"/>
      <c r="H1798" s="327"/>
    </row>
    <row r="1799" spans="1:8" s="328" customFormat="1" x14ac:dyDescent="0.25">
      <c r="A1799" s="268"/>
      <c r="C1799" s="327"/>
      <c r="D1799" s="327"/>
      <c r="F1799" s="327"/>
      <c r="G1799" s="327"/>
      <c r="H1799" s="327"/>
    </row>
    <row r="1800" spans="1:8" s="328" customFormat="1" x14ac:dyDescent="0.25">
      <c r="A1800" s="268"/>
      <c r="C1800" s="327"/>
      <c r="D1800" s="327"/>
      <c r="F1800" s="327"/>
      <c r="G1800" s="327"/>
      <c r="H1800" s="327"/>
    </row>
    <row r="1801" spans="1:8" s="328" customFormat="1" x14ac:dyDescent="0.25">
      <c r="A1801" s="268"/>
      <c r="C1801" s="327"/>
      <c r="D1801" s="327"/>
      <c r="F1801" s="327"/>
      <c r="G1801" s="327"/>
      <c r="H1801" s="327"/>
    </row>
    <row r="1802" spans="1:8" s="328" customFormat="1" x14ac:dyDescent="0.25">
      <c r="A1802" s="268"/>
      <c r="C1802" s="327"/>
      <c r="D1802" s="327"/>
      <c r="F1802" s="327"/>
      <c r="G1802" s="327"/>
      <c r="H1802" s="327"/>
    </row>
    <row r="1803" spans="1:8" s="328" customFormat="1" x14ac:dyDescent="0.25">
      <c r="A1803" s="268"/>
      <c r="C1803" s="327"/>
      <c r="D1803" s="327"/>
      <c r="F1803" s="327"/>
      <c r="G1803" s="327"/>
      <c r="H1803" s="327"/>
    </row>
    <row r="1804" spans="1:8" s="328" customFormat="1" x14ac:dyDescent="0.25">
      <c r="A1804" s="268"/>
      <c r="C1804" s="327"/>
      <c r="D1804" s="327"/>
      <c r="F1804" s="327"/>
      <c r="G1804" s="327"/>
      <c r="H1804" s="327"/>
    </row>
    <row r="1805" spans="1:8" s="328" customFormat="1" x14ac:dyDescent="0.25">
      <c r="A1805" s="268"/>
      <c r="C1805" s="327"/>
      <c r="D1805" s="327"/>
      <c r="F1805" s="327"/>
      <c r="G1805" s="327"/>
      <c r="H1805" s="327"/>
    </row>
    <row r="1806" spans="1:8" s="328" customFormat="1" x14ac:dyDescent="0.25">
      <c r="A1806" s="268"/>
      <c r="C1806" s="327"/>
      <c r="D1806" s="327"/>
      <c r="F1806" s="327"/>
      <c r="G1806" s="327"/>
      <c r="H1806" s="327"/>
    </row>
    <row r="1807" spans="1:8" s="328" customFormat="1" x14ac:dyDescent="0.25">
      <c r="A1807" s="268"/>
      <c r="C1807" s="327"/>
      <c r="D1807" s="327"/>
      <c r="F1807" s="327"/>
      <c r="G1807" s="327"/>
      <c r="H1807" s="327"/>
    </row>
    <row r="1808" spans="1:8" s="328" customFormat="1" x14ac:dyDescent="0.25">
      <c r="A1808" s="268"/>
      <c r="C1808" s="327"/>
      <c r="D1808" s="327"/>
      <c r="F1808" s="327"/>
      <c r="G1808" s="327"/>
      <c r="H1808" s="327"/>
    </row>
    <row r="1809" spans="1:8" s="328" customFormat="1" x14ac:dyDescent="0.25">
      <c r="A1809" s="268"/>
      <c r="C1809" s="327"/>
      <c r="D1809" s="327"/>
      <c r="F1809" s="327"/>
      <c r="G1809" s="327"/>
      <c r="H1809" s="327"/>
    </row>
    <row r="1810" spans="1:8" s="328" customFormat="1" x14ac:dyDescent="0.25">
      <c r="A1810" s="268"/>
      <c r="C1810" s="327"/>
      <c r="D1810" s="327"/>
      <c r="F1810" s="327"/>
      <c r="G1810" s="327"/>
      <c r="H1810" s="327"/>
    </row>
    <row r="1811" spans="1:8" s="328" customFormat="1" x14ac:dyDescent="0.25">
      <c r="A1811" s="268"/>
      <c r="C1811" s="327"/>
      <c r="D1811" s="327"/>
      <c r="F1811" s="327"/>
      <c r="G1811" s="327"/>
      <c r="H1811" s="327"/>
    </row>
    <row r="1812" spans="1:8" s="328" customFormat="1" x14ac:dyDescent="0.25">
      <c r="A1812" s="268"/>
      <c r="C1812" s="327"/>
      <c r="D1812" s="327"/>
      <c r="F1812" s="327"/>
      <c r="G1812" s="327"/>
      <c r="H1812" s="327"/>
    </row>
    <row r="1813" spans="1:8" s="328" customFormat="1" x14ac:dyDescent="0.25">
      <c r="A1813" s="268"/>
      <c r="C1813" s="327"/>
      <c r="D1813" s="327"/>
      <c r="F1813" s="327"/>
      <c r="G1813" s="327"/>
      <c r="H1813" s="327"/>
    </row>
    <row r="1814" spans="1:8" s="328" customFormat="1" x14ac:dyDescent="0.25">
      <c r="A1814" s="268"/>
      <c r="C1814" s="327"/>
      <c r="D1814" s="327"/>
      <c r="F1814" s="327"/>
      <c r="G1814" s="327"/>
      <c r="H1814" s="327"/>
    </row>
    <row r="1815" spans="1:8" s="328" customFormat="1" x14ac:dyDescent="0.25">
      <c r="A1815" s="268"/>
      <c r="C1815" s="327"/>
      <c r="D1815" s="327"/>
      <c r="F1815" s="327"/>
      <c r="G1815" s="327"/>
      <c r="H1815" s="327"/>
    </row>
    <row r="1816" spans="1:8" s="328" customFormat="1" x14ac:dyDescent="0.25">
      <c r="A1816" s="268"/>
      <c r="C1816" s="327"/>
      <c r="D1816" s="327"/>
      <c r="F1816" s="327"/>
      <c r="G1816" s="327"/>
      <c r="H1816" s="327"/>
    </row>
    <row r="1817" spans="1:8" s="328" customFormat="1" x14ac:dyDescent="0.25">
      <c r="A1817" s="268"/>
      <c r="C1817" s="327"/>
      <c r="D1817" s="327"/>
      <c r="F1817" s="327"/>
      <c r="G1817" s="327"/>
      <c r="H1817" s="327"/>
    </row>
    <row r="1818" spans="1:8" s="328" customFormat="1" x14ac:dyDescent="0.25">
      <c r="A1818" s="268"/>
      <c r="C1818" s="327"/>
      <c r="D1818" s="327"/>
      <c r="F1818" s="327"/>
      <c r="G1818" s="327"/>
      <c r="H1818" s="327"/>
    </row>
    <row r="1819" spans="1:8" s="328" customFormat="1" x14ac:dyDescent="0.25">
      <c r="A1819" s="268"/>
      <c r="C1819" s="327"/>
      <c r="D1819" s="327"/>
      <c r="F1819" s="327"/>
      <c r="G1819" s="327"/>
      <c r="H1819" s="327"/>
    </row>
    <row r="1820" spans="1:8" s="328" customFormat="1" x14ac:dyDescent="0.25">
      <c r="A1820" s="268"/>
      <c r="C1820" s="327"/>
      <c r="D1820" s="327"/>
      <c r="F1820" s="327"/>
      <c r="G1820" s="327"/>
      <c r="H1820" s="327"/>
    </row>
    <row r="1821" spans="1:8" s="328" customFormat="1" x14ac:dyDescent="0.25">
      <c r="A1821" s="268"/>
      <c r="C1821" s="327"/>
      <c r="D1821" s="327"/>
      <c r="F1821" s="327"/>
      <c r="G1821" s="327"/>
      <c r="H1821" s="327"/>
    </row>
    <row r="1822" spans="1:8" s="328" customFormat="1" x14ac:dyDescent="0.25">
      <c r="A1822" s="268"/>
      <c r="C1822" s="327"/>
      <c r="D1822" s="327"/>
      <c r="F1822" s="327"/>
      <c r="G1822" s="327"/>
      <c r="H1822" s="327"/>
    </row>
    <row r="1823" spans="1:8" s="328" customFormat="1" x14ac:dyDescent="0.25">
      <c r="A1823" s="268"/>
      <c r="C1823" s="327"/>
      <c r="D1823" s="327"/>
      <c r="F1823" s="327"/>
      <c r="G1823" s="327"/>
      <c r="H1823" s="327"/>
    </row>
    <row r="1824" spans="1:8" s="328" customFormat="1" x14ac:dyDescent="0.25">
      <c r="A1824" s="268"/>
      <c r="C1824" s="327"/>
      <c r="D1824" s="327"/>
      <c r="F1824" s="327"/>
      <c r="G1824" s="327"/>
      <c r="H1824" s="327"/>
    </row>
    <row r="1825" spans="1:8" s="328" customFormat="1" x14ac:dyDescent="0.25">
      <c r="A1825" s="268"/>
      <c r="C1825" s="327"/>
      <c r="D1825" s="327"/>
      <c r="F1825" s="327"/>
      <c r="G1825" s="327"/>
      <c r="H1825" s="327"/>
    </row>
    <row r="1826" spans="1:8" s="328" customFormat="1" x14ac:dyDescent="0.25">
      <c r="A1826" s="268"/>
      <c r="C1826" s="327"/>
      <c r="D1826" s="327"/>
      <c r="F1826" s="327"/>
      <c r="G1826" s="327"/>
      <c r="H1826" s="327"/>
    </row>
    <row r="1827" spans="1:8" s="328" customFormat="1" x14ac:dyDescent="0.25">
      <c r="A1827" s="268"/>
      <c r="C1827" s="327"/>
      <c r="D1827" s="327"/>
      <c r="F1827" s="327"/>
      <c r="G1827" s="327"/>
      <c r="H1827" s="327"/>
    </row>
    <row r="1828" spans="1:8" s="328" customFormat="1" x14ac:dyDescent="0.25">
      <c r="A1828" s="268"/>
      <c r="C1828" s="327"/>
      <c r="D1828" s="327"/>
      <c r="F1828" s="327"/>
      <c r="G1828" s="327"/>
      <c r="H1828" s="327"/>
    </row>
    <row r="1829" spans="1:8" s="328" customFormat="1" x14ac:dyDescent="0.25">
      <c r="A1829" s="268"/>
      <c r="C1829" s="327"/>
      <c r="D1829" s="327"/>
      <c r="F1829" s="327"/>
      <c r="G1829" s="327"/>
      <c r="H1829" s="327"/>
    </row>
    <row r="1830" spans="1:8" s="328" customFormat="1" x14ac:dyDescent="0.25">
      <c r="A1830" s="268"/>
      <c r="C1830" s="327"/>
      <c r="D1830" s="327"/>
      <c r="F1830" s="327"/>
      <c r="G1830" s="327"/>
      <c r="H1830" s="327"/>
    </row>
    <row r="1831" spans="1:8" s="328" customFormat="1" x14ac:dyDescent="0.25">
      <c r="A1831" s="268"/>
      <c r="C1831" s="327"/>
      <c r="D1831" s="327"/>
      <c r="F1831" s="327"/>
      <c r="G1831" s="327"/>
      <c r="H1831" s="327"/>
    </row>
    <row r="1832" spans="1:8" s="328" customFormat="1" x14ac:dyDescent="0.25">
      <c r="A1832" s="268"/>
      <c r="C1832" s="327"/>
      <c r="D1832" s="327"/>
      <c r="F1832" s="327"/>
      <c r="G1832" s="327"/>
      <c r="H1832" s="327"/>
    </row>
    <row r="1833" spans="1:8" s="328" customFormat="1" x14ac:dyDescent="0.25">
      <c r="A1833" s="268"/>
      <c r="C1833" s="327"/>
      <c r="D1833" s="327"/>
      <c r="F1833" s="327"/>
      <c r="G1833" s="327"/>
      <c r="H1833" s="327"/>
    </row>
    <row r="1834" spans="1:8" s="328" customFormat="1" x14ac:dyDescent="0.25">
      <c r="A1834" s="268"/>
      <c r="C1834" s="327"/>
      <c r="D1834" s="327"/>
      <c r="F1834" s="327"/>
      <c r="G1834" s="327"/>
      <c r="H1834" s="327"/>
    </row>
    <row r="1835" spans="1:8" s="328" customFormat="1" x14ac:dyDescent="0.25">
      <c r="A1835" s="268"/>
      <c r="C1835" s="327"/>
      <c r="D1835" s="327"/>
      <c r="F1835" s="327"/>
      <c r="G1835" s="327"/>
      <c r="H1835" s="327"/>
    </row>
    <row r="1836" spans="1:8" s="328" customFormat="1" x14ac:dyDescent="0.25">
      <c r="A1836" s="268"/>
      <c r="C1836" s="327"/>
      <c r="D1836" s="327"/>
      <c r="F1836" s="327"/>
      <c r="G1836" s="327"/>
      <c r="H1836" s="327"/>
    </row>
    <row r="1837" spans="1:8" s="328" customFormat="1" x14ac:dyDescent="0.25">
      <c r="A1837" s="268"/>
      <c r="C1837" s="327"/>
      <c r="D1837" s="327"/>
      <c r="F1837" s="327"/>
      <c r="G1837" s="327"/>
      <c r="H1837" s="327"/>
    </row>
    <row r="1838" spans="1:8" s="328" customFormat="1" x14ac:dyDescent="0.25">
      <c r="A1838" s="268"/>
      <c r="C1838" s="327"/>
      <c r="D1838" s="327"/>
      <c r="F1838" s="327"/>
      <c r="G1838" s="327"/>
      <c r="H1838" s="327"/>
    </row>
    <row r="1839" spans="1:8" s="328" customFormat="1" x14ac:dyDescent="0.25">
      <c r="A1839" s="268"/>
      <c r="C1839" s="327"/>
      <c r="D1839" s="327"/>
      <c r="F1839" s="327"/>
      <c r="G1839" s="327"/>
      <c r="H1839" s="327"/>
    </row>
    <row r="1840" spans="1:8" s="328" customFormat="1" x14ac:dyDescent="0.25">
      <c r="A1840" s="268"/>
      <c r="C1840" s="327"/>
      <c r="D1840" s="327"/>
      <c r="F1840" s="327"/>
      <c r="G1840" s="327"/>
      <c r="H1840" s="327"/>
    </row>
    <row r="1841" spans="1:8" s="328" customFormat="1" x14ac:dyDescent="0.25">
      <c r="A1841" s="268"/>
      <c r="C1841" s="327"/>
      <c r="D1841" s="327"/>
      <c r="F1841" s="327"/>
      <c r="G1841" s="327"/>
      <c r="H1841" s="327"/>
    </row>
    <row r="1842" spans="1:8" s="328" customFormat="1" x14ac:dyDescent="0.25">
      <c r="A1842" s="268"/>
      <c r="C1842" s="327"/>
      <c r="D1842" s="327"/>
      <c r="F1842" s="327"/>
      <c r="G1842" s="327"/>
      <c r="H1842" s="327"/>
    </row>
    <row r="1843" spans="1:8" s="328" customFormat="1" x14ac:dyDescent="0.25">
      <c r="A1843" s="268"/>
      <c r="C1843" s="327"/>
      <c r="D1843" s="327"/>
      <c r="F1843" s="327"/>
      <c r="G1843" s="327"/>
      <c r="H1843" s="327"/>
    </row>
    <row r="1844" spans="1:8" s="328" customFormat="1" x14ac:dyDescent="0.25">
      <c r="A1844" s="268"/>
      <c r="C1844" s="327"/>
      <c r="D1844" s="327"/>
      <c r="F1844" s="327"/>
      <c r="G1844" s="327"/>
      <c r="H1844" s="327"/>
    </row>
    <row r="1845" spans="1:8" s="328" customFormat="1" x14ac:dyDescent="0.25">
      <c r="A1845" s="268"/>
      <c r="C1845" s="327"/>
      <c r="D1845" s="327"/>
      <c r="F1845" s="327"/>
      <c r="G1845" s="327"/>
      <c r="H1845" s="327"/>
    </row>
    <row r="1846" spans="1:8" s="328" customFormat="1" x14ac:dyDescent="0.25">
      <c r="A1846" s="268"/>
      <c r="C1846" s="327"/>
      <c r="D1846" s="327"/>
      <c r="F1846" s="327"/>
      <c r="G1846" s="327"/>
      <c r="H1846" s="327"/>
    </row>
    <row r="1847" spans="1:8" s="328" customFormat="1" x14ac:dyDescent="0.25">
      <c r="A1847" s="268"/>
      <c r="C1847" s="327"/>
      <c r="D1847" s="327"/>
      <c r="F1847" s="327"/>
      <c r="G1847" s="327"/>
      <c r="H1847" s="327"/>
    </row>
    <row r="1848" spans="1:8" s="328" customFormat="1" x14ac:dyDescent="0.25">
      <c r="A1848" s="268"/>
      <c r="C1848" s="327"/>
      <c r="D1848" s="327"/>
      <c r="F1848" s="327"/>
      <c r="G1848" s="327"/>
      <c r="H1848" s="327"/>
    </row>
    <row r="1849" spans="1:8" s="328" customFormat="1" x14ac:dyDescent="0.25">
      <c r="A1849" s="268"/>
      <c r="C1849" s="327"/>
      <c r="D1849" s="327"/>
      <c r="F1849" s="327"/>
      <c r="G1849" s="327"/>
      <c r="H1849" s="327"/>
    </row>
    <row r="1850" spans="1:8" s="328" customFormat="1" x14ac:dyDescent="0.25">
      <c r="A1850" s="268"/>
      <c r="C1850" s="327"/>
      <c r="D1850" s="327"/>
      <c r="F1850" s="327"/>
      <c r="G1850" s="327"/>
      <c r="H1850" s="327"/>
    </row>
    <row r="1851" spans="1:8" s="328" customFormat="1" x14ac:dyDescent="0.25">
      <c r="A1851" s="268"/>
      <c r="C1851" s="327"/>
      <c r="D1851" s="327"/>
      <c r="F1851" s="327"/>
      <c r="G1851" s="327"/>
      <c r="H1851" s="327"/>
    </row>
    <row r="1852" spans="1:8" s="328" customFormat="1" x14ac:dyDescent="0.25">
      <c r="A1852" s="268"/>
      <c r="C1852" s="327"/>
      <c r="D1852" s="327"/>
      <c r="F1852" s="327"/>
      <c r="G1852" s="327"/>
      <c r="H1852" s="327"/>
    </row>
    <row r="1853" spans="1:8" s="328" customFormat="1" x14ac:dyDescent="0.25">
      <c r="A1853" s="268"/>
      <c r="C1853" s="327"/>
      <c r="D1853" s="327"/>
      <c r="F1853" s="327"/>
      <c r="G1853" s="327"/>
      <c r="H1853" s="327"/>
    </row>
    <row r="1854" spans="1:8" s="328" customFormat="1" x14ac:dyDescent="0.25">
      <c r="A1854" s="268"/>
      <c r="C1854" s="327"/>
      <c r="D1854" s="327"/>
      <c r="F1854" s="327"/>
      <c r="G1854" s="327"/>
      <c r="H1854" s="327"/>
    </row>
    <row r="1855" spans="1:8" s="328" customFormat="1" x14ac:dyDescent="0.25">
      <c r="A1855" s="268"/>
      <c r="C1855" s="327"/>
      <c r="D1855" s="327"/>
      <c r="F1855" s="327"/>
      <c r="G1855" s="327"/>
      <c r="H1855" s="327"/>
    </row>
    <row r="1856" spans="1:8" s="328" customFormat="1" x14ac:dyDescent="0.25">
      <c r="A1856" s="268"/>
      <c r="C1856" s="327"/>
      <c r="D1856" s="327"/>
      <c r="F1856" s="327"/>
      <c r="G1856" s="327"/>
      <c r="H1856" s="327"/>
    </row>
    <row r="1857" spans="1:8" s="328" customFormat="1" x14ac:dyDescent="0.25">
      <c r="A1857" s="268"/>
      <c r="C1857" s="327"/>
      <c r="D1857" s="327"/>
      <c r="F1857" s="327"/>
      <c r="G1857" s="327"/>
      <c r="H1857" s="327"/>
    </row>
    <row r="1858" spans="1:8" s="328" customFormat="1" x14ac:dyDescent="0.25">
      <c r="A1858" s="268"/>
      <c r="C1858" s="327"/>
      <c r="D1858" s="327"/>
      <c r="F1858" s="327"/>
      <c r="G1858" s="327"/>
      <c r="H1858" s="327"/>
    </row>
    <row r="1859" spans="1:8" s="328" customFormat="1" x14ac:dyDescent="0.25">
      <c r="A1859" s="268"/>
      <c r="C1859" s="327"/>
      <c r="D1859" s="327"/>
      <c r="F1859" s="327"/>
      <c r="G1859" s="327"/>
      <c r="H1859" s="327"/>
    </row>
    <row r="1860" spans="1:8" s="328" customFormat="1" x14ac:dyDescent="0.25">
      <c r="A1860" s="268"/>
      <c r="C1860" s="327"/>
      <c r="D1860" s="327"/>
      <c r="F1860" s="327"/>
      <c r="G1860" s="327"/>
      <c r="H1860" s="327"/>
    </row>
    <row r="1861" spans="1:8" s="328" customFormat="1" x14ac:dyDescent="0.25">
      <c r="A1861" s="268"/>
      <c r="C1861" s="327"/>
      <c r="D1861" s="327"/>
      <c r="F1861" s="327"/>
      <c r="G1861" s="327"/>
      <c r="H1861" s="327"/>
    </row>
    <row r="1862" spans="1:8" s="328" customFormat="1" x14ac:dyDescent="0.25">
      <c r="A1862" s="268"/>
      <c r="C1862" s="327"/>
      <c r="D1862" s="327"/>
      <c r="F1862" s="327"/>
      <c r="G1862" s="327"/>
      <c r="H1862" s="327"/>
    </row>
    <row r="1863" spans="1:8" s="328" customFormat="1" x14ac:dyDescent="0.25">
      <c r="A1863" s="268"/>
      <c r="C1863" s="327"/>
      <c r="D1863" s="327"/>
      <c r="F1863" s="327"/>
      <c r="G1863" s="327"/>
      <c r="H1863" s="327"/>
    </row>
    <row r="1864" spans="1:8" s="328" customFormat="1" x14ac:dyDescent="0.25">
      <c r="A1864" s="268"/>
      <c r="C1864" s="327"/>
      <c r="D1864" s="327"/>
      <c r="F1864" s="327"/>
      <c r="G1864" s="327"/>
      <c r="H1864" s="327"/>
    </row>
    <row r="1865" spans="1:8" s="328" customFormat="1" x14ac:dyDescent="0.25">
      <c r="A1865" s="268"/>
      <c r="C1865" s="327"/>
      <c r="D1865" s="327"/>
      <c r="F1865" s="327"/>
      <c r="G1865" s="327"/>
      <c r="H1865" s="327"/>
    </row>
    <row r="1866" spans="1:8" s="328" customFormat="1" x14ac:dyDescent="0.25">
      <c r="A1866" s="268"/>
      <c r="C1866" s="327"/>
      <c r="D1866" s="327"/>
      <c r="F1866" s="327"/>
      <c r="G1866" s="327"/>
      <c r="H1866" s="327"/>
    </row>
    <row r="1867" spans="1:8" s="328" customFormat="1" x14ac:dyDescent="0.25">
      <c r="A1867" s="268"/>
      <c r="C1867" s="327"/>
      <c r="D1867" s="327"/>
      <c r="F1867" s="327"/>
      <c r="G1867" s="327"/>
      <c r="H1867" s="327"/>
    </row>
    <row r="1868" spans="1:8" s="328" customFormat="1" x14ac:dyDescent="0.25">
      <c r="A1868" s="268"/>
      <c r="C1868" s="327"/>
      <c r="D1868" s="327"/>
      <c r="F1868" s="327"/>
      <c r="G1868" s="327"/>
      <c r="H1868" s="327"/>
    </row>
    <row r="1869" spans="1:8" s="328" customFormat="1" x14ac:dyDescent="0.25">
      <c r="A1869" s="268"/>
      <c r="C1869" s="327"/>
      <c r="D1869" s="327"/>
      <c r="F1869" s="327"/>
      <c r="G1869" s="327"/>
      <c r="H1869" s="327"/>
    </row>
    <row r="1870" spans="1:8" s="328" customFormat="1" x14ac:dyDescent="0.25">
      <c r="A1870" s="268"/>
      <c r="C1870" s="327"/>
      <c r="D1870" s="327"/>
      <c r="F1870" s="327"/>
      <c r="G1870" s="327"/>
      <c r="H1870" s="327"/>
    </row>
    <row r="1871" spans="1:8" s="328" customFormat="1" x14ac:dyDescent="0.25">
      <c r="A1871" s="268"/>
      <c r="C1871" s="327"/>
      <c r="D1871" s="327"/>
      <c r="F1871" s="327"/>
      <c r="G1871" s="327"/>
      <c r="H1871" s="327"/>
    </row>
    <row r="1872" spans="1:8" s="328" customFormat="1" x14ac:dyDescent="0.25">
      <c r="A1872" s="268"/>
      <c r="C1872" s="327"/>
      <c r="D1872" s="327"/>
      <c r="F1872" s="327"/>
      <c r="G1872" s="327"/>
      <c r="H1872" s="327"/>
    </row>
    <row r="1873" spans="1:8" s="328" customFormat="1" x14ac:dyDescent="0.25">
      <c r="A1873" s="268"/>
      <c r="C1873" s="327"/>
      <c r="D1873" s="327"/>
      <c r="F1873" s="327"/>
      <c r="G1873" s="327"/>
      <c r="H1873" s="327"/>
    </row>
    <row r="1874" spans="1:8" s="328" customFormat="1" x14ac:dyDescent="0.25">
      <c r="A1874" s="268"/>
      <c r="C1874" s="327"/>
      <c r="D1874" s="327"/>
      <c r="F1874" s="327"/>
      <c r="G1874" s="327"/>
      <c r="H1874" s="327"/>
    </row>
    <row r="1875" spans="1:8" s="328" customFormat="1" x14ac:dyDescent="0.25">
      <c r="A1875" s="268"/>
      <c r="C1875" s="327"/>
      <c r="D1875" s="327"/>
      <c r="F1875" s="327"/>
      <c r="G1875" s="327"/>
      <c r="H1875" s="327"/>
    </row>
    <row r="1876" spans="1:8" s="328" customFormat="1" x14ac:dyDescent="0.25">
      <c r="A1876" s="268"/>
      <c r="C1876" s="327"/>
      <c r="D1876" s="327"/>
      <c r="F1876" s="327"/>
      <c r="G1876" s="327"/>
      <c r="H1876" s="327"/>
    </row>
    <row r="1877" spans="1:8" s="328" customFormat="1" x14ac:dyDescent="0.25">
      <c r="A1877" s="268"/>
      <c r="C1877" s="327"/>
      <c r="D1877" s="327"/>
      <c r="F1877" s="327"/>
      <c r="G1877" s="327"/>
      <c r="H1877" s="327"/>
    </row>
    <row r="1878" spans="1:8" s="328" customFormat="1" x14ac:dyDescent="0.25">
      <c r="A1878" s="268"/>
      <c r="C1878" s="327"/>
      <c r="D1878" s="327"/>
      <c r="F1878" s="327"/>
      <c r="G1878" s="327"/>
      <c r="H1878" s="327"/>
    </row>
    <row r="1879" spans="1:8" s="328" customFormat="1" x14ac:dyDescent="0.25">
      <c r="A1879" s="268"/>
      <c r="C1879" s="327"/>
      <c r="D1879" s="327"/>
      <c r="F1879" s="327"/>
      <c r="G1879" s="327"/>
      <c r="H1879" s="327"/>
    </row>
    <row r="1880" spans="1:8" s="328" customFormat="1" x14ac:dyDescent="0.25">
      <c r="A1880" s="268"/>
      <c r="C1880" s="327"/>
      <c r="D1880" s="327"/>
      <c r="F1880" s="327"/>
      <c r="G1880" s="327"/>
      <c r="H1880" s="327"/>
    </row>
    <row r="1881" spans="1:8" s="328" customFormat="1" x14ac:dyDescent="0.25">
      <c r="A1881" s="268"/>
      <c r="C1881" s="327"/>
      <c r="D1881" s="327"/>
      <c r="F1881" s="327"/>
      <c r="G1881" s="327"/>
      <c r="H1881" s="327"/>
    </row>
    <row r="1882" spans="1:8" s="328" customFormat="1" x14ac:dyDescent="0.25">
      <c r="A1882" s="268"/>
      <c r="C1882" s="327"/>
      <c r="D1882" s="327"/>
      <c r="F1882" s="327"/>
      <c r="G1882" s="327"/>
      <c r="H1882" s="327"/>
    </row>
    <row r="1883" spans="1:8" s="328" customFormat="1" x14ac:dyDescent="0.25">
      <c r="A1883" s="268"/>
      <c r="C1883" s="327"/>
      <c r="D1883" s="327"/>
      <c r="F1883" s="327"/>
      <c r="G1883" s="327"/>
      <c r="H1883" s="327"/>
    </row>
    <row r="1884" spans="1:8" s="328" customFormat="1" x14ac:dyDescent="0.25">
      <c r="A1884" s="268"/>
      <c r="C1884" s="327"/>
      <c r="D1884" s="327"/>
      <c r="F1884" s="327"/>
      <c r="G1884" s="327"/>
      <c r="H1884" s="327"/>
    </row>
    <row r="1885" spans="1:8" s="328" customFormat="1" x14ac:dyDescent="0.25">
      <c r="A1885" s="268"/>
      <c r="C1885" s="327"/>
      <c r="D1885" s="327"/>
      <c r="F1885" s="327"/>
      <c r="G1885" s="327"/>
      <c r="H1885" s="327"/>
    </row>
    <row r="1886" spans="1:8" s="328" customFormat="1" x14ac:dyDescent="0.25">
      <c r="A1886" s="268"/>
      <c r="C1886" s="327"/>
      <c r="D1886" s="327"/>
      <c r="F1886" s="327"/>
      <c r="G1886" s="327"/>
      <c r="H1886" s="327"/>
    </row>
    <row r="1887" spans="1:8" s="328" customFormat="1" x14ac:dyDescent="0.25">
      <c r="A1887" s="268"/>
      <c r="C1887" s="327"/>
      <c r="D1887" s="327"/>
      <c r="F1887" s="327"/>
      <c r="G1887" s="327"/>
      <c r="H1887" s="327"/>
    </row>
    <row r="1888" spans="1:8" s="328" customFormat="1" x14ac:dyDescent="0.25">
      <c r="A1888" s="268"/>
      <c r="C1888" s="327"/>
      <c r="D1888" s="327"/>
      <c r="F1888" s="327"/>
      <c r="G1888" s="327"/>
      <c r="H1888" s="327"/>
    </row>
    <row r="1889" spans="1:8" s="328" customFormat="1" x14ac:dyDescent="0.25">
      <c r="A1889" s="268"/>
      <c r="C1889" s="327"/>
      <c r="D1889" s="327"/>
      <c r="F1889" s="327"/>
      <c r="G1889" s="327"/>
      <c r="H1889" s="327"/>
    </row>
    <row r="1890" spans="1:8" s="328" customFormat="1" x14ac:dyDescent="0.25">
      <c r="A1890" s="268"/>
      <c r="C1890" s="327"/>
      <c r="D1890" s="327"/>
      <c r="F1890" s="327"/>
      <c r="G1890" s="327"/>
      <c r="H1890" s="327"/>
    </row>
    <row r="1891" spans="1:8" s="328" customFormat="1" x14ac:dyDescent="0.25">
      <c r="A1891" s="268"/>
      <c r="C1891" s="327"/>
      <c r="D1891" s="327"/>
      <c r="F1891" s="327"/>
      <c r="G1891" s="327"/>
      <c r="H1891" s="327"/>
    </row>
    <row r="1892" spans="1:8" s="328" customFormat="1" x14ac:dyDescent="0.25">
      <c r="A1892" s="268"/>
      <c r="C1892" s="327"/>
      <c r="D1892" s="327"/>
      <c r="F1892" s="327"/>
      <c r="G1892" s="327"/>
      <c r="H1892" s="327"/>
    </row>
    <row r="1893" spans="1:8" s="328" customFormat="1" x14ac:dyDescent="0.25">
      <c r="A1893" s="268"/>
      <c r="C1893" s="327"/>
      <c r="D1893" s="327"/>
      <c r="F1893" s="327"/>
      <c r="G1893" s="327"/>
      <c r="H1893" s="327"/>
    </row>
    <row r="1894" spans="1:8" s="328" customFormat="1" x14ac:dyDescent="0.25">
      <c r="A1894" s="268"/>
      <c r="C1894" s="327"/>
      <c r="D1894" s="327"/>
      <c r="F1894" s="327"/>
      <c r="G1894" s="327"/>
      <c r="H1894" s="327"/>
    </row>
    <row r="1895" spans="1:8" s="328" customFormat="1" x14ac:dyDescent="0.25">
      <c r="A1895" s="268"/>
      <c r="C1895" s="327"/>
      <c r="D1895" s="327"/>
      <c r="F1895" s="327"/>
      <c r="G1895" s="327"/>
      <c r="H1895" s="327"/>
    </row>
    <row r="1896" spans="1:8" s="328" customFormat="1" x14ac:dyDescent="0.25">
      <c r="A1896" s="268"/>
      <c r="C1896" s="327"/>
      <c r="D1896" s="327"/>
      <c r="F1896" s="327"/>
      <c r="G1896" s="327"/>
      <c r="H1896" s="327"/>
    </row>
    <row r="1897" spans="1:8" s="328" customFormat="1" x14ac:dyDescent="0.25">
      <c r="A1897" s="268"/>
      <c r="C1897" s="327"/>
      <c r="D1897" s="327"/>
      <c r="F1897" s="327"/>
      <c r="G1897" s="327"/>
      <c r="H1897" s="327"/>
    </row>
    <row r="1898" spans="1:8" s="328" customFormat="1" x14ac:dyDescent="0.25">
      <c r="A1898" s="268"/>
      <c r="C1898" s="327"/>
      <c r="D1898" s="327"/>
      <c r="F1898" s="327"/>
      <c r="G1898" s="327"/>
      <c r="H1898" s="327"/>
    </row>
    <row r="1899" spans="1:8" s="328" customFormat="1" x14ac:dyDescent="0.25">
      <c r="A1899" s="268"/>
      <c r="C1899" s="327"/>
      <c r="D1899" s="327"/>
      <c r="F1899" s="327"/>
      <c r="G1899" s="327"/>
      <c r="H1899" s="327"/>
    </row>
    <row r="1900" spans="1:8" s="328" customFormat="1" x14ac:dyDescent="0.25">
      <c r="A1900" s="268"/>
      <c r="C1900" s="327"/>
      <c r="D1900" s="327"/>
      <c r="F1900" s="327"/>
      <c r="G1900" s="327"/>
      <c r="H1900" s="327"/>
    </row>
    <row r="1901" spans="1:8" s="328" customFormat="1" x14ac:dyDescent="0.25">
      <c r="A1901" s="268"/>
      <c r="C1901" s="327"/>
      <c r="D1901" s="327"/>
      <c r="F1901" s="327"/>
      <c r="G1901" s="327"/>
      <c r="H1901" s="327"/>
    </row>
    <row r="1902" spans="1:8" s="328" customFormat="1" x14ac:dyDescent="0.25">
      <c r="A1902" s="268"/>
      <c r="C1902" s="327"/>
      <c r="D1902" s="327"/>
      <c r="F1902" s="327"/>
      <c r="G1902" s="327"/>
      <c r="H1902" s="327"/>
    </row>
    <row r="1903" spans="1:8" s="328" customFormat="1" x14ac:dyDescent="0.25">
      <c r="A1903" s="268"/>
      <c r="C1903" s="327"/>
      <c r="D1903" s="327"/>
      <c r="F1903" s="327"/>
      <c r="G1903" s="327"/>
      <c r="H1903" s="327"/>
    </row>
    <row r="1904" spans="1:8" s="328" customFormat="1" x14ac:dyDescent="0.25">
      <c r="A1904" s="268"/>
      <c r="C1904" s="327"/>
      <c r="D1904" s="327"/>
      <c r="F1904" s="327"/>
      <c r="G1904" s="327"/>
      <c r="H1904" s="327"/>
    </row>
    <row r="1905" spans="1:8" s="328" customFormat="1" x14ac:dyDescent="0.25">
      <c r="A1905" s="268"/>
      <c r="C1905" s="327"/>
      <c r="D1905" s="327"/>
      <c r="F1905" s="327"/>
      <c r="G1905" s="327"/>
      <c r="H1905" s="327"/>
    </row>
    <row r="1906" spans="1:8" s="328" customFormat="1" x14ac:dyDescent="0.25">
      <c r="A1906" s="268"/>
      <c r="C1906" s="327"/>
      <c r="D1906" s="327"/>
      <c r="F1906" s="327"/>
      <c r="G1906" s="327"/>
      <c r="H1906" s="327"/>
    </row>
    <row r="1907" spans="1:8" s="328" customFormat="1" x14ac:dyDescent="0.25">
      <c r="A1907" s="268"/>
      <c r="C1907" s="327"/>
      <c r="D1907" s="327"/>
      <c r="F1907" s="327"/>
      <c r="G1907" s="327"/>
      <c r="H1907" s="327"/>
    </row>
    <row r="1908" spans="1:8" s="328" customFormat="1" x14ac:dyDescent="0.25">
      <c r="A1908" s="268"/>
      <c r="C1908" s="327"/>
      <c r="D1908" s="327"/>
      <c r="F1908" s="327"/>
      <c r="G1908" s="327"/>
      <c r="H1908" s="327"/>
    </row>
    <row r="1909" spans="1:8" s="328" customFormat="1" x14ac:dyDescent="0.25">
      <c r="A1909" s="268"/>
      <c r="C1909" s="327"/>
      <c r="D1909" s="327"/>
      <c r="F1909" s="327"/>
      <c r="G1909" s="327"/>
      <c r="H1909" s="327"/>
    </row>
    <row r="1910" spans="1:8" s="328" customFormat="1" x14ac:dyDescent="0.25">
      <c r="A1910" s="268"/>
      <c r="C1910" s="327"/>
      <c r="D1910" s="327"/>
      <c r="F1910" s="327"/>
      <c r="G1910" s="327"/>
      <c r="H1910" s="327"/>
    </row>
    <row r="1911" spans="1:8" s="328" customFormat="1" x14ac:dyDescent="0.25">
      <c r="A1911" s="268"/>
      <c r="C1911" s="327"/>
      <c r="D1911" s="327"/>
      <c r="F1911" s="327"/>
      <c r="G1911" s="327"/>
      <c r="H1911" s="327"/>
    </row>
    <row r="1912" spans="1:8" s="328" customFormat="1" x14ac:dyDescent="0.25">
      <c r="A1912" s="268"/>
      <c r="C1912" s="327"/>
      <c r="D1912" s="327"/>
      <c r="F1912" s="327"/>
      <c r="G1912" s="327"/>
      <c r="H1912" s="327"/>
    </row>
    <row r="1913" spans="1:8" s="328" customFormat="1" x14ac:dyDescent="0.25">
      <c r="A1913" s="268"/>
      <c r="C1913" s="327"/>
      <c r="D1913" s="327"/>
      <c r="F1913" s="327"/>
      <c r="G1913" s="327"/>
      <c r="H1913" s="327"/>
    </row>
    <row r="1914" spans="1:8" s="328" customFormat="1" x14ac:dyDescent="0.25">
      <c r="A1914" s="268"/>
      <c r="C1914" s="327"/>
      <c r="D1914" s="327"/>
      <c r="F1914" s="327"/>
      <c r="G1914" s="327"/>
      <c r="H1914" s="327"/>
    </row>
    <row r="1915" spans="1:8" s="328" customFormat="1" x14ac:dyDescent="0.25">
      <c r="A1915" s="268"/>
      <c r="C1915" s="327"/>
      <c r="D1915" s="327"/>
      <c r="F1915" s="327"/>
      <c r="G1915" s="327"/>
      <c r="H1915" s="327"/>
    </row>
    <row r="1916" spans="1:8" s="328" customFormat="1" x14ac:dyDescent="0.25">
      <c r="A1916" s="268"/>
      <c r="C1916" s="327"/>
      <c r="D1916" s="327"/>
      <c r="F1916" s="327"/>
      <c r="G1916" s="327"/>
      <c r="H1916" s="327"/>
    </row>
    <row r="1917" spans="1:8" s="328" customFormat="1" x14ac:dyDescent="0.25">
      <c r="A1917" s="268"/>
      <c r="C1917" s="327"/>
      <c r="D1917" s="327"/>
      <c r="F1917" s="327"/>
      <c r="G1917" s="327"/>
      <c r="H1917" s="327"/>
    </row>
    <row r="1918" spans="1:8" s="328" customFormat="1" x14ac:dyDescent="0.25">
      <c r="A1918" s="268"/>
      <c r="C1918" s="327"/>
      <c r="D1918" s="327"/>
      <c r="F1918" s="327"/>
      <c r="G1918" s="327"/>
      <c r="H1918" s="327"/>
    </row>
    <row r="1919" spans="1:8" s="328" customFormat="1" x14ac:dyDescent="0.25">
      <c r="A1919" s="268"/>
      <c r="C1919" s="327"/>
      <c r="D1919" s="327"/>
      <c r="F1919" s="327"/>
      <c r="G1919" s="327"/>
      <c r="H1919" s="327"/>
    </row>
    <row r="1920" spans="1:8" s="328" customFormat="1" x14ac:dyDescent="0.25">
      <c r="A1920" s="268"/>
      <c r="C1920" s="327"/>
      <c r="D1920" s="327"/>
      <c r="F1920" s="327"/>
      <c r="G1920" s="327"/>
      <c r="H1920" s="327"/>
    </row>
    <row r="1921" spans="1:8" s="328" customFormat="1" x14ac:dyDescent="0.25">
      <c r="A1921" s="268"/>
      <c r="C1921" s="327"/>
      <c r="D1921" s="327"/>
      <c r="F1921" s="327"/>
      <c r="G1921" s="327"/>
      <c r="H1921" s="327"/>
    </row>
    <row r="1922" spans="1:8" s="328" customFormat="1" x14ac:dyDescent="0.25">
      <c r="A1922" s="268"/>
      <c r="C1922" s="327"/>
      <c r="D1922" s="327"/>
      <c r="F1922" s="327"/>
      <c r="G1922" s="327"/>
      <c r="H1922" s="327"/>
    </row>
    <row r="1923" spans="1:8" s="328" customFormat="1" x14ac:dyDescent="0.25">
      <c r="A1923" s="268"/>
      <c r="C1923" s="327"/>
      <c r="D1923" s="327"/>
      <c r="F1923" s="327"/>
      <c r="G1923" s="327"/>
      <c r="H1923" s="327"/>
    </row>
    <row r="1924" spans="1:8" s="328" customFormat="1" x14ac:dyDescent="0.25">
      <c r="A1924" s="268"/>
      <c r="C1924" s="327"/>
      <c r="D1924" s="327"/>
      <c r="F1924" s="327"/>
      <c r="G1924" s="327"/>
      <c r="H1924" s="327"/>
    </row>
    <row r="1925" spans="1:8" s="328" customFormat="1" x14ac:dyDescent="0.25">
      <c r="A1925" s="268"/>
      <c r="C1925" s="327"/>
      <c r="D1925" s="327"/>
      <c r="F1925" s="327"/>
      <c r="G1925" s="327"/>
      <c r="H1925" s="327"/>
    </row>
    <row r="1926" spans="1:8" s="328" customFormat="1" x14ac:dyDescent="0.25">
      <c r="A1926" s="268"/>
      <c r="C1926" s="327"/>
      <c r="D1926" s="327"/>
      <c r="F1926" s="327"/>
      <c r="G1926" s="327"/>
      <c r="H1926" s="327"/>
    </row>
    <row r="1927" spans="1:8" s="328" customFormat="1" x14ac:dyDescent="0.25">
      <c r="A1927" s="268"/>
      <c r="C1927" s="327"/>
      <c r="D1927" s="327"/>
      <c r="F1927" s="327"/>
      <c r="G1927" s="327"/>
      <c r="H1927" s="327"/>
    </row>
    <row r="1928" spans="1:8" s="328" customFormat="1" x14ac:dyDescent="0.25">
      <c r="A1928" s="268"/>
      <c r="C1928" s="327"/>
      <c r="D1928" s="327"/>
      <c r="F1928" s="327"/>
      <c r="G1928" s="327"/>
      <c r="H1928" s="327"/>
    </row>
    <row r="1929" spans="1:8" s="328" customFormat="1" x14ac:dyDescent="0.25">
      <c r="A1929" s="268"/>
      <c r="C1929" s="327"/>
      <c r="D1929" s="327"/>
      <c r="F1929" s="327"/>
      <c r="G1929" s="327"/>
      <c r="H1929" s="327"/>
    </row>
    <row r="1930" spans="1:8" s="328" customFormat="1" x14ac:dyDescent="0.25">
      <c r="A1930" s="268"/>
      <c r="C1930" s="327"/>
      <c r="D1930" s="327"/>
      <c r="F1930" s="327"/>
      <c r="G1930" s="327"/>
      <c r="H1930" s="327"/>
    </row>
    <row r="1931" spans="1:8" s="328" customFormat="1" x14ac:dyDescent="0.25">
      <c r="A1931" s="268"/>
      <c r="C1931" s="327"/>
      <c r="D1931" s="327"/>
      <c r="F1931" s="327"/>
      <c r="G1931" s="327"/>
      <c r="H1931" s="327"/>
    </row>
    <row r="1932" spans="1:8" s="328" customFormat="1" x14ac:dyDescent="0.25">
      <c r="A1932" s="268"/>
      <c r="C1932" s="327"/>
      <c r="D1932" s="327"/>
      <c r="F1932" s="327"/>
      <c r="G1932" s="327"/>
      <c r="H1932" s="327"/>
    </row>
    <row r="1933" spans="1:8" s="328" customFormat="1" x14ac:dyDescent="0.25">
      <c r="A1933" s="268"/>
      <c r="C1933" s="327"/>
      <c r="D1933" s="327"/>
      <c r="F1933" s="327"/>
      <c r="G1933" s="327"/>
      <c r="H1933" s="327"/>
    </row>
    <row r="1934" spans="1:8" s="328" customFormat="1" x14ac:dyDescent="0.25">
      <c r="A1934" s="268"/>
      <c r="C1934" s="327"/>
      <c r="D1934" s="327"/>
      <c r="F1934" s="327"/>
      <c r="G1934" s="327"/>
      <c r="H1934" s="327"/>
    </row>
    <row r="1935" spans="1:8" s="328" customFormat="1" x14ac:dyDescent="0.25">
      <c r="A1935" s="268"/>
      <c r="C1935" s="327"/>
      <c r="D1935" s="327"/>
      <c r="F1935" s="327"/>
      <c r="G1935" s="327"/>
      <c r="H1935" s="327"/>
    </row>
    <row r="1936" spans="1:8" s="328" customFormat="1" x14ac:dyDescent="0.25">
      <c r="A1936" s="268"/>
      <c r="C1936" s="327"/>
      <c r="D1936" s="327"/>
      <c r="F1936" s="327"/>
      <c r="G1936" s="327"/>
      <c r="H1936" s="327"/>
    </row>
    <row r="1937" spans="1:8" s="328" customFormat="1" x14ac:dyDescent="0.25">
      <c r="A1937" s="268"/>
      <c r="C1937" s="327"/>
      <c r="D1937" s="327"/>
      <c r="F1937" s="327"/>
      <c r="G1937" s="327"/>
      <c r="H1937" s="327"/>
    </row>
    <row r="1938" spans="1:8" s="328" customFormat="1" x14ac:dyDescent="0.25">
      <c r="A1938" s="268"/>
      <c r="C1938" s="327"/>
      <c r="D1938" s="327"/>
      <c r="F1938" s="327"/>
      <c r="G1938" s="327"/>
      <c r="H1938" s="327"/>
    </row>
    <row r="1939" spans="1:8" s="328" customFormat="1" x14ac:dyDescent="0.25">
      <c r="A1939" s="268"/>
      <c r="C1939" s="327"/>
      <c r="D1939" s="327"/>
      <c r="F1939" s="327"/>
      <c r="G1939" s="327"/>
      <c r="H1939" s="327"/>
    </row>
    <row r="1940" spans="1:8" s="328" customFormat="1" x14ac:dyDescent="0.25">
      <c r="A1940" s="268"/>
      <c r="C1940" s="327"/>
      <c r="D1940" s="327"/>
      <c r="F1940" s="327"/>
      <c r="G1940" s="327"/>
      <c r="H1940" s="327"/>
    </row>
    <row r="1941" spans="1:8" s="328" customFormat="1" x14ac:dyDescent="0.25">
      <c r="A1941" s="268"/>
      <c r="C1941" s="327"/>
      <c r="D1941" s="327"/>
      <c r="F1941" s="327"/>
      <c r="G1941" s="327"/>
      <c r="H1941" s="327"/>
    </row>
    <row r="1942" spans="1:8" s="328" customFormat="1" x14ac:dyDescent="0.25">
      <c r="A1942" s="268"/>
      <c r="C1942" s="327"/>
      <c r="D1942" s="327"/>
      <c r="F1942" s="327"/>
      <c r="G1942" s="327"/>
      <c r="H1942" s="327"/>
    </row>
    <row r="1943" spans="1:8" s="328" customFormat="1" x14ac:dyDescent="0.25">
      <c r="A1943" s="268"/>
      <c r="C1943" s="327"/>
      <c r="D1943" s="327"/>
      <c r="F1943" s="327"/>
      <c r="G1943" s="327"/>
      <c r="H1943" s="327"/>
    </row>
    <row r="1944" spans="1:8" s="328" customFormat="1" x14ac:dyDescent="0.25">
      <c r="A1944" s="268"/>
      <c r="C1944" s="327"/>
      <c r="D1944" s="327"/>
      <c r="F1944" s="327"/>
      <c r="G1944" s="327"/>
      <c r="H1944" s="327"/>
    </row>
    <row r="1945" spans="1:8" s="328" customFormat="1" x14ac:dyDescent="0.25">
      <c r="A1945" s="268"/>
      <c r="C1945" s="327"/>
      <c r="D1945" s="327"/>
      <c r="F1945" s="327"/>
      <c r="G1945" s="327"/>
      <c r="H1945" s="327"/>
    </row>
    <row r="1946" spans="1:8" s="328" customFormat="1" x14ac:dyDescent="0.25">
      <c r="A1946" s="268"/>
      <c r="C1946" s="327"/>
      <c r="D1946" s="327"/>
      <c r="F1946" s="327"/>
      <c r="G1946" s="327"/>
      <c r="H1946" s="327"/>
    </row>
    <row r="1947" spans="1:8" s="328" customFormat="1" x14ac:dyDescent="0.25">
      <c r="A1947" s="268"/>
      <c r="C1947" s="327"/>
      <c r="D1947" s="327"/>
      <c r="F1947" s="327"/>
      <c r="G1947" s="327"/>
      <c r="H1947" s="327"/>
    </row>
    <row r="1948" spans="1:8" s="328" customFormat="1" x14ac:dyDescent="0.25">
      <c r="A1948" s="268"/>
      <c r="C1948" s="327"/>
      <c r="D1948" s="327"/>
      <c r="F1948" s="327"/>
      <c r="G1948" s="327"/>
      <c r="H1948" s="327"/>
    </row>
    <row r="1949" spans="1:8" s="328" customFormat="1" x14ac:dyDescent="0.25">
      <c r="A1949" s="268"/>
      <c r="C1949" s="327"/>
      <c r="D1949" s="327"/>
      <c r="F1949" s="327"/>
      <c r="G1949" s="327"/>
      <c r="H1949" s="327"/>
    </row>
    <row r="1950" spans="1:8" s="328" customFormat="1" x14ac:dyDescent="0.25">
      <c r="A1950" s="268"/>
      <c r="C1950" s="327"/>
      <c r="D1950" s="327"/>
      <c r="F1950" s="327"/>
      <c r="G1950" s="327"/>
      <c r="H1950" s="327"/>
    </row>
    <row r="1951" spans="1:8" s="328" customFormat="1" x14ac:dyDescent="0.25">
      <c r="A1951" s="268"/>
      <c r="C1951" s="327"/>
      <c r="D1951" s="327"/>
      <c r="F1951" s="327"/>
      <c r="G1951" s="327"/>
      <c r="H1951" s="327"/>
    </row>
    <row r="1952" spans="1:8" s="328" customFormat="1" x14ac:dyDescent="0.25">
      <c r="A1952" s="268"/>
      <c r="C1952" s="327"/>
      <c r="D1952" s="327"/>
      <c r="F1952" s="327"/>
      <c r="G1952" s="327"/>
      <c r="H1952" s="327"/>
    </row>
    <row r="1953" spans="1:8" s="328" customFormat="1" x14ac:dyDescent="0.25">
      <c r="A1953" s="268"/>
      <c r="C1953" s="327"/>
      <c r="D1953" s="327"/>
      <c r="F1953" s="327"/>
      <c r="G1953" s="327"/>
      <c r="H1953" s="327"/>
    </row>
    <row r="1954" spans="1:8" s="328" customFormat="1" x14ac:dyDescent="0.25">
      <c r="A1954" s="268"/>
      <c r="C1954" s="327"/>
      <c r="D1954" s="327"/>
      <c r="F1954" s="327"/>
      <c r="G1954" s="327"/>
      <c r="H1954" s="327"/>
    </row>
    <row r="1955" spans="1:8" s="328" customFormat="1" x14ac:dyDescent="0.25">
      <c r="A1955" s="268"/>
      <c r="C1955" s="327"/>
      <c r="D1955" s="327"/>
      <c r="F1955" s="327"/>
      <c r="G1955" s="327"/>
      <c r="H1955" s="327"/>
    </row>
    <row r="1956" spans="1:8" s="328" customFormat="1" x14ac:dyDescent="0.25">
      <c r="A1956" s="268"/>
      <c r="C1956" s="327"/>
      <c r="D1956" s="327"/>
      <c r="F1956" s="327"/>
      <c r="G1956" s="327"/>
      <c r="H1956" s="327"/>
    </row>
    <row r="1957" spans="1:8" s="328" customFormat="1" x14ac:dyDescent="0.25">
      <c r="A1957" s="268"/>
      <c r="C1957" s="327"/>
      <c r="D1957" s="327"/>
      <c r="F1957" s="327"/>
      <c r="G1957" s="327"/>
      <c r="H1957" s="327"/>
    </row>
    <row r="1958" spans="1:8" s="328" customFormat="1" x14ac:dyDescent="0.25">
      <c r="A1958" s="268"/>
      <c r="C1958" s="327"/>
      <c r="D1958" s="327"/>
      <c r="F1958" s="327"/>
      <c r="G1958" s="327"/>
      <c r="H1958" s="327"/>
    </row>
    <row r="1959" spans="1:8" s="328" customFormat="1" x14ac:dyDescent="0.25">
      <c r="A1959" s="268"/>
      <c r="C1959" s="327"/>
      <c r="D1959" s="327"/>
      <c r="F1959" s="327"/>
      <c r="G1959" s="327"/>
      <c r="H1959" s="327"/>
    </row>
    <row r="1960" spans="1:8" s="328" customFormat="1" x14ac:dyDescent="0.25">
      <c r="A1960" s="268"/>
      <c r="C1960" s="327"/>
      <c r="D1960" s="327"/>
      <c r="F1960" s="327"/>
      <c r="G1960" s="327"/>
      <c r="H1960" s="327"/>
    </row>
    <row r="1961" spans="1:8" s="328" customFormat="1" x14ac:dyDescent="0.25">
      <c r="A1961" s="268"/>
      <c r="C1961" s="327"/>
      <c r="D1961" s="327"/>
      <c r="F1961" s="327"/>
      <c r="G1961" s="327"/>
      <c r="H1961" s="327"/>
    </row>
    <row r="1962" spans="1:8" s="328" customFormat="1" x14ac:dyDescent="0.25">
      <c r="A1962" s="268"/>
      <c r="C1962" s="327"/>
      <c r="D1962" s="327"/>
      <c r="F1962" s="327"/>
      <c r="G1962" s="327"/>
      <c r="H1962" s="327"/>
    </row>
    <row r="1963" spans="1:8" s="328" customFormat="1" x14ac:dyDescent="0.25">
      <c r="A1963" s="268"/>
      <c r="C1963" s="327"/>
      <c r="D1963" s="327"/>
      <c r="F1963" s="327"/>
      <c r="G1963" s="327"/>
      <c r="H1963" s="327"/>
    </row>
    <row r="1964" spans="1:8" s="328" customFormat="1" x14ac:dyDescent="0.25">
      <c r="A1964" s="268"/>
      <c r="C1964" s="327"/>
      <c r="D1964" s="327"/>
      <c r="F1964" s="327"/>
      <c r="G1964" s="327"/>
      <c r="H1964" s="327"/>
    </row>
  </sheetData>
  <mergeCells count="17">
    <mergeCell ref="C2:E2"/>
    <mergeCell ref="A80:H80"/>
    <mergeCell ref="A2:A3"/>
    <mergeCell ref="A34:H34"/>
    <mergeCell ref="A43:H43"/>
    <mergeCell ref="A54:H54"/>
    <mergeCell ref="A62:H62"/>
    <mergeCell ref="A65:H65"/>
    <mergeCell ref="F2:H2"/>
    <mergeCell ref="A4:H4"/>
    <mergeCell ref="A14:H14"/>
    <mergeCell ref="A18:H18"/>
    <mergeCell ref="A27:H27"/>
    <mergeCell ref="A59:H59"/>
    <mergeCell ref="B2:B3"/>
    <mergeCell ref="C78:E78"/>
    <mergeCell ref="F78:H78"/>
  </mergeCells>
  <printOptions horizontalCentered="1"/>
  <pageMargins left="0.15748031496062992" right="0.19685039370078741" top="0.70866141732283472" bottom="0" header="0.11811023622047245" footer="0"/>
  <pageSetup paperSize="9" scale="50" orientation="portrait" r:id="rId1"/>
  <headerFooter alignWithMargins="0">
    <oddHeader>&amp;C&amp;"Arial,Félkövér"&amp;16
AZ ÖNKORMÁNYZAT ÉS A POLGÁRMESTERI HIVATAL 2018. ÉVI 
FELHALMOZÁSI KIADÁSAI&amp;R&amp;"Arial,Félkövér"&amp;12  3/B. melléklet a ./2018. (..) önkormányzati rendelethez</oddHeader>
    <oddFooter>&amp;L&amp;"Arial,Normál"&amp;F&amp;COldal]/&amp;N&amp;R&amp;"Arial,Normál" 3/B. melléklet a ./2018. (..) önkormányzati rendelethez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1"/>
  <sheetViews>
    <sheetView showGridLines="0" zoomScale="90" zoomScaleNormal="90" workbookViewId="0">
      <pane xSplit="2" ySplit="6" topLeftCell="C11" activePane="bottomRight" state="frozen"/>
      <selection activeCell="Y8" sqref="Y8"/>
      <selection pane="topRight" activeCell="Y8" sqref="Y8"/>
      <selection pane="bottomLeft" activeCell="Y8" sqref="Y8"/>
      <selection pane="bottomRight" activeCell="B67" sqref="B67"/>
    </sheetView>
  </sheetViews>
  <sheetFormatPr defaultColWidth="10.28515625" defaultRowHeight="15" x14ac:dyDescent="0.2"/>
  <cols>
    <col min="1" max="1" width="6.42578125" style="390" customWidth="1"/>
    <col min="2" max="2" width="76.85546875" style="391" bestFit="1" customWidth="1"/>
    <col min="3" max="3" width="15.7109375" style="392" customWidth="1"/>
    <col min="4" max="4" width="15.7109375" style="333" customWidth="1"/>
    <col min="5" max="5" width="14.28515625" style="333" customWidth="1"/>
    <col min="6" max="6" width="15.7109375" style="392" customWidth="1"/>
    <col min="7" max="7" width="15.7109375" style="333" customWidth="1"/>
    <col min="8" max="8" width="14.28515625" style="333" customWidth="1"/>
    <col min="9" max="9" width="15.7109375" style="333" customWidth="1"/>
    <col min="10" max="16384" width="10.28515625" style="333"/>
  </cols>
  <sheetData>
    <row r="1" spans="1:9" ht="23.25" customHeight="1" thickBot="1" x14ac:dyDescent="0.3">
      <c r="A1" s="329"/>
      <c r="B1" s="330"/>
      <c r="C1" s="332"/>
      <c r="D1" s="331"/>
      <c r="E1" s="331"/>
      <c r="F1" s="332"/>
      <c r="G1" s="1134"/>
      <c r="H1" s="1134"/>
      <c r="I1" s="331" t="s">
        <v>666</v>
      </c>
    </row>
    <row r="2" spans="1:9" s="334" customFormat="1" ht="43.5" customHeight="1" thickTop="1" x14ac:dyDescent="0.25">
      <c r="A2" s="1477" t="s">
        <v>247</v>
      </c>
      <c r="B2" s="1480" t="s">
        <v>248</v>
      </c>
      <c r="C2" s="1490" t="s">
        <v>249</v>
      </c>
      <c r="D2" s="1483" t="s">
        <v>250</v>
      </c>
      <c r="E2" s="1484"/>
      <c r="F2" s="1485"/>
      <c r="G2" s="1483" t="s">
        <v>643</v>
      </c>
      <c r="H2" s="1484"/>
      <c r="I2" s="1486"/>
    </row>
    <row r="3" spans="1:9" s="335" customFormat="1" ht="39.75" customHeight="1" x14ac:dyDescent="0.25">
      <c r="A3" s="1478"/>
      <c r="B3" s="1481"/>
      <c r="C3" s="1491"/>
      <c r="D3" s="1471" t="s">
        <v>251</v>
      </c>
      <c r="E3" s="1471" t="s">
        <v>252</v>
      </c>
      <c r="F3" s="1471" t="s">
        <v>253</v>
      </c>
      <c r="G3" s="1471" t="s">
        <v>251</v>
      </c>
      <c r="H3" s="1471" t="s">
        <v>252</v>
      </c>
      <c r="I3" s="1474" t="s">
        <v>253</v>
      </c>
    </row>
    <row r="4" spans="1:9" s="335" customFormat="1" ht="61.5" customHeight="1" x14ac:dyDescent="0.25">
      <c r="A4" s="1478"/>
      <c r="B4" s="1481"/>
      <c r="C4" s="1491"/>
      <c r="D4" s="1472"/>
      <c r="E4" s="1472"/>
      <c r="F4" s="1472"/>
      <c r="G4" s="1472"/>
      <c r="H4" s="1472"/>
      <c r="I4" s="1475"/>
    </row>
    <row r="5" spans="1:9" s="335" customFormat="1" ht="21" customHeight="1" x14ac:dyDescent="0.25">
      <c r="A5" s="1479"/>
      <c r="B5" s="1482"/>
      <c r="C5" s="1492"/>
      <c r="D5" s="1473"/>
      <c r="E5" s="1473"/>
      <c r="F5" s="1473"/>
      <c r="G5" s="1473"/>
      <c r="H5" s="1473"/>
      <c r="I5" s="1476"/>
    </row>
    <row r="6" spans="1:9" s="340" customFormat="1" ht="12.75" customHeight="1" thickBot="1" x14ac:dyDescent="0.25">
      <c r="A6" s="336">
        <v>1</v>
      </c>
      <c r="B6" s="337">
        <v>2</v>
      </c>
      <c r="C6" s="339">
        <v>3</v>
      </c>
      <c r="D6" s="338">
        <v>4</v>
      </c>
      <c r="E6" s="338">
        <v>5</v>
      </c>
      <c r="F6" s="339">
        <v>6</v>
      </c>
      <c r="G6" s="1135">
        <v>9</v>
      </c>
      <c r="H6" s="338">
        <v>7</v>
      </c>
      <c r="I6" s="1136">
        <v>8</v>
      </c>
    </row>
    <row r="7" spans="1:9" ht="17.25" thickTop="1" x14ac:dyDescent="0.2">
      <c r="A7" s="341"/>
      <c r="B7" s="342" t="s">
        <v>676</v>
      </c>
      <c r="C7" s="344">
        <v>7000000</v>
      </c>
      <c r="D7" s="343">
        <v>7000000</v>
      </c>
      <c r="E7" s="343">
        <v>0</v>
      </c>
      <c r="F7" s="344">
        <v>7000000</v>
      </c>
      <c r="G7" s="715">
        <v>7000000</v>
      </c>
      <c r="H7" s="715">
        <v>0</v>
      </c>
      <c r="I7" s="1137">
        <v>7000000</v>
      </c>
    </row>
    <row r="8" spans="1:9" ht="16.5" x14ac:dyDescent="0.2">
      <c r="A8" s="341"/>
      <c r="B8" s="342" t="s">
        <v>677</v>
      </c>
      <c r="C8" s="346">
        <v>3700000</v>
      </c>
      <c r="D8" s="345">
        <v>3700000</v>
      </c>
      <c r="E8" s="345">
        <v>0</v>
      </c>
      <c r="F8" s="346">
        <v>3700000</v>
      </c>
      <c r="G8" s="715">
        <v>3700000</v>
      </c>
      <c r="H8" s="715">
        <v>0</v>
      </c>
      <c r="I8" s="1138">
        <v>3700000</v>
      </c>
    </row>
    <row r="9" spans="1:9" ht="33" x14ac:dyDescent="0.2">
      <c r="A9" s="341"/>
      <c r="B9" s="347" t="s">
        <v>893</v>
      </c>
      <c r="C9" s="346">
        <v>550000</v>
      </c>
      <c r="D9" s="345">
        <v>550000</v>
      </c>
      <c r="E9" s="345">
        <v>0</v>
      </c>
      <c r="F9" s="346">
        <v>550000</v>
      </c>
      <c r="G9" s="715">
        <v>550000</v>
      </c>
      <c r="H9" s="715">
        <v>0</v>
      </c>
      <c r="I9" s="1138">
        <v>550000</v>
      </c>
    </row>
    <row r="10" spans="1:9" ht="16.5" x14ac:dyDescent="0.2">
      <c r="A10" s="341"/>
      <c r="B10" s="342" t="s">
        <v>254</v>
      </c>
      <c r="C10" s="346">
        <v>225000</v>
      </c>
      <c r="D10" s="345">
        <v>225000</v>
      </c>
      <c r="E10" s="345">
        <v>0</v>
      </c>
      <c r="F10" s="346">
        <v>225000</v>
      </c>
      <c r="G10" s="715">
        <v>225000</v>
      </c>
      <c r="H10" s="715">
        <v>0</v>
      </c>
      <c r="I10" s="1138">
        <v>225000</v>
      </c>
    </row>
    <row r="11" spans="1:9" ht="16.5" x14ac:dyDescent="0.2">
      <c r="A11" s="348"/>
      <c r="B11" s="347" t="s">
        <v>858</v>
      </c>
      <c r="C11" s="350">
        <v>3000000</v>
      </c>
      <c r="D11" s="349">
        <v>1600000</v>
      </c>
      <c r="E11" s="349">
        <v>0</v>
      </c>
      <c r="F11" s="350">
        <v>1600000</v>
      </c>
      <c r="G11" s="717">
        <v>3000000</v>
      </c>
      <c r="H11" s="717">
        <v>0</v>
      </c>
      <c r="I11" s="1140">
        <v>3000000</v>
      </c>
    </row>
    <row r="12" spans="1:9" s="357" customFormat="1" ht="17.25" thickBot="1" x14ac:dyDescent="0.3">
      <c r="A12" s="351">
        <v>1</v>
      </c>
      <c r="B12" s="352" t="s">
        <v>255</v>
      </c>
      <c r="C12" s="354">
        <v>14475000</v>
      </c>
      <c r="D12" s="355">
        <v>13075000</v>
      </c>
      <c r="E12" s="355">
        <v>0</v>
      </c>
      <c r="F12" s="356">
        <v>13075000</v>
      </c>
      <c r="G12" s="1142">
        <v>14475000</v>
      </c>
      <c r="H12" s="355">
        <v>0</v>
      </c>
      <c r="I12" s="1143">
        <v>14475000</v>
      </c>
    </row>
    <row r="13" spans="1:9" ht="16.5" x14ac:dyDescent="0.2">
      <c r="A13" s="341"/>
      <c r="B13" s="342" t="s">
        <v>256</v>
      </c>
      <c r="C13" s="346">
        <v>14000000</v>
      </c>
      <c r="D13" s="345">
        <v>22104000</v>
      </c>
      <c r="E13" s="345">
        <v>0</v>
      </c>
      <c r="F13" s="346">
        <v>22104000</v>
      </c>
      <c r="G13" s="715">
        <v>16100000</v>
      </c>
      <c r="H13" s="715">
        <v>0</v>
      </c>
      <c r="I13" s="1138">
        <v>16100000</v>
      </c>
    </row>
    <row r="14" spans="1:9" s="359" customFormat="1" ht="16.5" x14ac:dyDescent="0.2">
      <c r="A14" s="358"/>
      <c r="B14" s="347" t="s">
        <v>896</v>
      </c>
      <c r="C14" s="350">
        <v>700000</v>
      </c>
      <c r="D14" s="349">
        <v>700000</v>
      </c>
      <c r="E14" s="349">
        <v>0</v>
      </c>
      <c r="F14" s="350">
        <v>700000</v>
      </c>
      <c r="G14" s="1145">
        <v>700000</v>
      </c>
      <c r="H14" s="395">
        <v>0</v>
      </c>
      <c r="I14" s="1140">
        <v>700000</v>
      </c>
    </row>
    <row r="15" spans="1:9" ht="16.5" x14ac:dyDescent="0.2">
      <c r="A15" s="341"/>
      <c r="B15" s="342" t="s">
        <v>857</v>
      </c>
      <c r="C15" s="346">
        <v>5000000</v>
      </c>
      <c r="D15" s="345">
        <v>3720000</v>
      </c>
      <c r="E15" s="345">
        <v>0</v>
      </c>
      <c r="F15" s="346">
        <v>3720000</v>
      </c>
      <c r="G15" s="715">
        <v>6400000</v>
      </c>
      <c r="H15" s="715">
        <v>0</v>
      </c>
      <c r="I15" s="1138">
        <v>6400000</v>
      </c>
    </row>
    <row r="16" spans="1:9" ht="16.5" x14ac:dyDescent="0.2">
      <c r="A16" s="341"/>
      <c r="B16" s="342" t="s">
        <v>257</v>
      </c>
      <c r="C16" s="346">
        <v>14400000</v>
      </c>
      <c r="D16" s="345">
        <v>15595000</v>
      </c>
      <c r="E16" s="345">
        <v>0</v>
      </c>
      <c r="F16" s="350">
        <v>15595000</v>
      </c>
      <c r="G16" s="715">
        <v>14400000</v>
      </c>
      <c r="H16" s="715">
        <v>0</v>
      </c>
      <c r="I16" s="1138">
        <v>14400000</v>
      </c>
    </row>
    <row r="17" spans="1:9" ht="16.5" x14ac:dyDescent="0.2">
      <c r="A17" s="341"/>
      <c r="B17" s="342" t="s">
        <v>258</v>
      </c>
      <c r="C17" s="346">
        <v>13375000</v>
      </c>
      <c r="D17" s="345">
        <v>28375000</v>
      </c>
      <c r="E17" s="345">
        <v>33849000</v>
      </c>
      <c r="F17" s="346">
        <v>62224000</v>
      </c>
      <c r="G17" s="715">
        <v>28375000</v>
      </c>
      <c r="H17" s="715">
        <v>0</v>
      </c>
      <c r="I17" s="1138">
        <v>28375000</v>
      </c>
    </row>
    <row r="18" spans="1:9" ht="16.5" x14ac:dyDescent="0.2">
      <c r="A18" s="341"/>
      <c r="B18" s="342" t="s">
        <v>259</v>
      </c>
      <c r="C18" s="346">
        <v>7875000</v>
      </c>
      <c r="D18" s="345">
        <v>7875000</v>
      </c>
      <c r="E18" s="345">
        <v>3927000</v>
      </c>
      <c r="F18" s="346">
        <v>11802000</v>
      </c>
      <c r="G18" s="715">
        <v>2000000</v>
      </c>
      <c r="H18" s="715">
        <v>0</v>
      </c>
      <c r="I18" s="1138">
        <v>2000000</v>
      </c>
    </row>
    <row r="19" spans="1:9" ht="16.5" x14ac:dyDescent="0.2">
      <c r="A19" s="341"/>
      <c r="B19" s="342" t="s">
        <v>773</v>
      </c>
      <c r="C19" s="346">
        <v>0</v>
      </c>
      <c r="D19" s="345">
        <v>0</v>
      </c>
      <c r="E19" s="345">
        <v>0</v>
      </c>
      <c r="F19" s="346">
        <v>0</v>
      </c>
      <c r="G19" s="715">
        <v>2000000</v>
      </c>
      <c r="H19" s="715">
        <v>0</v>
      </c>
      <c r="I19" s="1138">
        <v>2000000</v>
      </c>
    </row>
    <row r="20" spans="1:9" ht="16.5" x14ac:dyDescent="0.2">
      <c r="A20" s="348"/>
      <c r="B20" s="347" t="s">
        <v>260</v>
      </c>
      <c r="C20" s="350">
        <v>6470000</v>
      </c>
      <c r="D20" s="349">
        <v>6470000</v>
      </c>
      <c r="E20" s="349">
        <v>7200000</v>
      </c>
      <c r="F20" s="350">
        <v>13670000</v>
      </c>
      <c r="G20" s="717">
        <v>6470000</v>
      </c>
      <c r="H20" s="717">
        <v>11400000</v>
      </c>
      <c r="I20" s="1140">
        <v>17870000</v>
      </c>
    </row>
    <row r="21" spans="1:9" s="359" customFormat="1" ht="16.5" x14ac:dyDescent="0.2">
      <c r="A21" s="360"/>
      <c r="B21" s="361" t="s">
        <v>261</v>
      </c>
      <c r="C21" s="350">
        <v>26580000</v>
      </c>
      <c r="D21" s="349">
        <v>26580000</v>
      </c>
      <c r="E21" s="349">
        <v>0</v>
      </c>
      <c r="F21" s="350">
        <v>26580000</v>
      </c>
      <c r="G21" s="1146">
        <v>26580000</v>
      </c>
      <c r="H21" s="1141">
        <v>0</v>
      </c>
      <c r="I21" s="1140">
        <v>26580000</v>
      </c>
    </row>
    <row r="22" spans="1:9" s="359" customFormat="1" ht="16.5" x14ac:dyDescent="0.2">
      <c r="A22" s="348"/>
      <c r="B22" s="342" t="s">
        <v>894</v>
      </c>
      <c r="C22" s="350">
        <v>3600000</v>
      </c>
      <c r="D22" s="349">
        <v>8600000</v>
      </c>
      <c r="E22" s="349">
        <v>1756000</v>
      </c>
      <c r="F22" s="350">
        <v>10356000</v>
      </c>
      <c r="G22" s="1146">
        <v>8600000</v>
      </c>
      <c r="H22" s="1147">
        <v>0</v>
      </c>
      <c r="I22" s="1140">
        <v>8600000</v>
      </c>
    </row>
    <row r="23" spans="1:9" s="359" customFormat="1" ht="16.5" x14ac:dyDescent="0.2">
      <c r="A23" s="360"/>
      <c r="B23" s="361" t="s">
        <v>897</v>
      </c>
      <c r="C23" s="350">
        <v>700000</v>
      </c>
      <c r="D23" s="349">
        <v>700000</v>
      </c>
      <c r="E23" s="349">
        <v>0</v>
      </c>
      <c r="F23" s="350">
        <v>700000</v>
      </c>
      <c r="G23" s="1146">
        <v>700000</v>
      </c>
      <c r="H23" s="1147">
        <v>0</v>
      </c>
      <c r="I23" s="1140">
        <v>700000</v>
      </c>
    </row>
    <row r="24" spans="1:9" s="359" customFormat="1" ht="16.5" x14ac:dyDescent="0.2">
      <c r="A24" s="360"/>
      <c r="B24" s="347" t="s">
        <v>895</v>
      </c>
      <c r="C24" s="350">
        <v>300000</v>
      </c>
      <c r="D24" s="349">
        <v>300000</v>
      </c>
      <c r="E24" s="349">
        <v>0</v>
      </c>
      <c r="F24" s="350">
        <v>300000</v>
      </c>
      <c r="G24" s="1145">
        <v>300000</v>
      </c>
      <c r="H24" s="395">
        <v>0</v>
      </c>
      <c r="I24" s="1140">
        <v>300000</v>
      </c>
    </row>
    <row r="25" spans="1:9" s="359" customFormat="1" ht="16.5" x14ac:dyDescent="0.2">
      <c r="A25" s="360"/>
      <c r="B25" s="347" t="s">
        <v>642</v>
      </c>
      <c r="C25" s="350">
        <v>0</v>
      </c>
      <c r="D25" s="393">
        <v>2676000</v>
      </c>
      <c r="E25" s="691">
        <v>0</v>
      </c>
      <c r="F25" s="350">
        <v>2676000</v>
      </c>
      <c r="G25" s="1145">
        <v>6275000</v>
      </c>
      <c r="H25" s="395">
        <v>0</v>
      </c>
      <c r="I25" s="1140">
        <v>6275000</v>
      </c>
    </row>
    <row r="26" spans="1:9" s="359" customFormat="1" ht="16.5" x14ac:dyDescent="0.2">
      <c r="A26" s="360"/>
      <c r="B26" s="347" t="s">
        <v>262</v>
      </c>
      <c r="C26" s="350">
        <v>0</v>
      </c>
      <c r="D26" s="394">
        <v>200000</v>
      </c>
      <c r="E26" s="395">
        <v>0</v>
      </c>
      <c r="F26" s="393">
        <v>200000</v>
      </c>
      <c r="G26" s="1145">
        <v>0</v>
      </c>
      <c r="H26" s="395">
        <v>0</v>
      </c>
      <c r="I26" s="1140">
        <v>0</v>
      </c>
    </row>
    <row r="27" spans="1:9" s="357" customFormat="1" ht="17.25" thickBot="1" x14ac:dyDescent="0.3">
      <c r="A27" s="351">
        <v>2</v>
      </c>
      <c r="B27" s="352" t="s">
        <v>263</v>
      </c>
      <c r="C27" s="362">
        <v>93000000</v>
      </c>
      <c r="D27" s="362">
        <v>123895000</v>
      </c>
      <c r="E27" s="362">
        <v>46732000</v>
      </c>
      <c r="F27" s="356">
        <v>170627000</v>
      </c>
      <c r="G27" s="356">
        <v>118900000</v>
      </c>
      <c r="H27" s="356">
        <v>11400000</v>
      </c>
      <c r="I27" s="1143">
        <v>130300000</v>
      </c>
    </row>
    <row r="28" spans="1:9" s="357" customFormat="1" ht="17.25" thickBot="1" x14ac:dyDescent="0.3">
      <c r="A28" s="351">
        <v>3</v>
      </c>
      <c r="B28" s="352" t="s">
        <v>859</v>
      </c>
      <c r="C28" s="354">
        <v>1000000</v>
      </c>
      <c r="D28" s="353">
        <v>150000</v>
      </c>
      <c r="E28" s="353">
        <v>0</v>
      </c>
      <c r="F28" s="354">
        <v>150000</v>
      </c>
      <c r="G28" s="1142">
        <v>1000000</v>
      </c>
      <c r="H28" s="1144">
        <v>0</v>
      </c>
      <c r="I28" s="1143">
        <v>1000000</v>
      </c>
    </row>
    <row r="29" spans="1:9" s="357" customFormat="1" ht="17.25" thickBot="1" x14ac:dyDescent="0.3">
      <c r="A29" s="363">
        <v>4</v>
      </c>
      <c r="B29" s="364" t="s">
        <v>264</v>
      </c>
      <c r="C29" s="366">
        <v>193309000</v>
      </c>
      <c r="D29" s="365">
        <v>196009000</v>
      </c>
      <c r="E29" s="365">
        <v>8795000</v>
      </c>
      <c r="F29" s="366">
        <v>204804000</v>
      </c>
      <c r="G29" s="1148">
        <v>211965000</v>
      </c>
      <c r="H29" s="1149">
        <v>15000000</v>
      </c>
      <c r="I29" s="1150">
        <v>226965000</v>
      </c>
    </row>
    <row r="30" spans="1:9" s="357" customFormat="1" ht="16.5" x14ac:dyDescent="0.25">
      <c r="A30" s="1487">
        <v>5</v>
      </c>
      <c r="B30" s="367" t="s">
        <v>265</v>
      </c>
      <c r="C30" s="369">
        <v>50120000</v>
      </c>
      <c r="D30" s="368">
        <v>50120000</v>
      </c>
      <c r="E30" s="368">
        <v>1000000</v>
      </c>
      <c r="F30" s="369">
        <v>51120000</v>
      </c>
      <c r="G30" s="1151">
        <v>59768000</v>
      </c>
      <c r="H30" s="1152">
        <v>5000000</v>
      </c>
      <c r="I30" s="1153">
        <v>64768000</v>
      </c>
    </row>
    <row r="31" spans="1:9" s="357" customFormat="1" ht="16.5" x14ac:dyDescent="0.25">
      <c r="A31" s="1488"/>
      <c r="B31" s="370" t="s">
        <v>266</v>
      </c>
      <c r="C31" s="372">
        <v>10000000</v>
      </c>
      <c r="D31" s="371">
        <v>10000000</v>
      </c>
      <c r="E31" s="371">
        <v>0</v>
      </c>
      <c r="F31" s="372">
        <v>10000000</v>
      </c>
      <c r="G31" s="1154">
        <v>9500000</v>
      </c>
      <c r="H31" s="1154">
        <v>0</v>
      </c>
      <c r="I31" s="1155">
        <v>9500000</v>
      </c>
    </row>
    <row r="32" spans="1:9" s="357" customFormat="1" ht="17.25" thickBot="1" x14ac:dyDescent="0.3">
      <c r="A32" s="1489"/>
      <c r="B32" s="373" t="s">
        <v>267</v>
      </c>
      <c r="C32" s="375">
        <v>1500000</v>
      </c>
      <c r="D32" s="374">
        <v>1500000</v>
      </c>
      <c r="E32" s="374">
        <v>0</v>
      </c>
      <c r="F32" s="375">
        <v>1500000</v>
      </c>
      <c r="G32" s="1156">
        <v>1500000</v>
      </c>
      <c r="H32" s="1156">
        <v>0</v>
      </c>
      <c r="I32" s="1157">
        <v>1500000</v>
      </c>
    </row>
    <row r="33" spans="1:9" ht="16.5" x14ac:dyDescent="0.2">
      <c r="A33" s="341"/>
      <c r="B33" s="342" t="s">
        <v>268</v>
      </c>
      <c r="C33" s="346">
        <v>3000000</v>
      </c>
      <c r="D33" s="715">
        <v>2479000</v>
      </c>
      <c r="E33" s="345">
        <v>0</v>
      </c>
      <c r="F33" s="346">
        <v>2479000</v>
      </c>
      <c r="G33" s="715">
        <v>3000000</v>
      </c>
      <c r="H33" s="715">
        <v>0</v>
      </c>
      <c r="I33" s="1138">
        <v>3000000</v>
      </c>
    </row>
    <row r="34" spans="1:9" ht="16.5" x14ac:dyDescent="0.2">
      <c r="A34" s="341"/>
      <c r="B34" s="342" t="s">
        <v>269</v>
      </c>
      <c r="C34" s="346">
        <v>2000000</v>
      </c>
      <c r="D34" s="715">
        <v>1740000</v>
      </c>
      <c r="E34" s="345">
        <v>0</v>
      </c>
      <c r="F34" s="346">
        <v>1740000</v>
      </c>
      <c r="G34" s="715">
        <v>2000000</v>
      </c>
      <c r="H34" s="715">
        <v>0</v>
      </c>
      <c r="I34" s="1138">
        <v>2000000</v>
      </c>
    </row>
    <row r="35" spans="1:9" ht="16.5" x14ac:dyDescent="0.2">
      <c r="A35" s="341"/>
      <c r="B35" s="342" t="s">
        <v>631</v>
      </c>
      <c r="C35" s="346">
        <v>0</v>
      </c>
      <c r="D35" s="715">
        <v>1374000</v>
      </c>
      <c r="E35" s="345">
        <v>0</v>
      </c>
      <c r="F35" s="346">
        <v>1374000</v>
      </c>
      <c r="G35" s="715">
        <v>0</v>
      </c>
      <c r="H35" s="715">
        <v>0</v>
      </c>
      <c r="I35" s="1138">
        <v>0</v>
      </c>
    </row>
    <row r="36" spans="1:9" ht="16.5" x14ac:dyDescent="0.2">
      <c r="A36" s="341"/>
      <c r="B36" s="342" t="s">
        <v>270</v>
      </c>
      <c r="C36" s="346">
        <v>10000000</v>
      </c>
      <c r="D36" s="345">
        <v>10000000</v>
      </c>
      <c r="E36" s="345">
        <v>0</v>
      </c>
      <c r="F36" s="346">
        <v>10000000</v>
      </c>
      <c r="G36" s="715">
        <v>15000000</v>
      </c>
      <c r="H36" s="715">
        <v>0</v>
      </c>
      <c r="I36" s="1138">
        <v>15000000</v>
      </c>
    </row>
    <row r="37" spans="1:9" ht="16.5" x14ac:dyDescent="0.2">
      <c r="A37" s="341"/>
      <c r="B37" s="342" t="s">
        <v>271</v>
      </c>
      <c r="C37" s="346">
        <v>4000000</v>
      </c>
      <c r="D37" s="345">
        <v>4000000</v>
      </c>
      <c r="E37" s="345">
        <v>0</v>
      </c>
      <c r="F37" s="346">
        <v>4000000</v>
      </c>
      <c r="G37" s="715">
        <v>4000000</v>
      </c>
      <c r="H37" s="715">
        <v>0</v>
      </c>
      <c r="I37" s="1138">
        <v>4000000</v>
      </c>
    </row>
    <row r="38" spans="1:9" s="334" customFormat="1" ht="16.5" x14ac:dyDescent="0.25">
      <c r="A38" s="341"/>
      <c r="B38" s="342" t="s">
        <v>272</v>
      </c>
      <c r="C38" s="346">
        <v>5560000</v>
      </c>
      <c r="D38" s="345">
        <v>5560000</v>
      </c>
      <c r="E38" s="345">
        <v>0</v>
      </c>
      <c r="F38" s="346">
        <v>5560000</v>
      </c>
      <c r="G38" s="715">
        <v>5560000</v>
      </c>
      <c r="H38" s="715">
        <v>0</v>
      </c>
      <c r="I38" s="1138">
        <v>5560000</v>
      </c>
    </row>
    <row r="39" spans="1:9" s="334" customFormat="1" ht="16.5" x14ac:dyDescent="0.25">
      <c r="A39" s="341"/>
      <c r="B39" s="342" t="s">
        <v>860</v>
      </c>
      <c r="C39" s="346">
        <v>1000000</v>
      </c>
      <c r="D39" s="345">
        <v>500000</v>
      </c>
      <c r="E39" s="345">
        <v>0</v>
      </c>
      <c r="F39" s="346">
        <v>500000</v>
      </c>
      <c r="G39" s="716">
        <v>1000000</v>
      </c>
      <c r="H39" s="716">
        <v>0</v>
      </c>
      <c r="I39" s="1138">
        <v>1000000</v>
      </c>
    </row>
    <row r="40" spans="1:9" s="334" customFormat="1" ht="16.5" x14ac:dyDescent="0.25">
      <c r="A40" s="341"/>
      <c r="B40" s="342" t="s">
        <v>861</v>
      </c>
      <c r="C40" s="346">
        <v>1000000</v>
      </c>
      <c r="D40" s="345">
        <v>850000</v>
      </c>
      <c r="E40" s="345">
        <v>0</v>
      </c>
      <c r="F40" s="346">
        <v>850000</v>
      </c>
      <c r="G40" s="716">
        <v>1000000</v>
      </c>
      <c r="H40" s="716">
        <v>0</v>
      </c>
      <c r="I40" s="1138">
        <v>1000000</v>
      </c>
    </row>
    <row r="41" spans="1:9" s="334" customFormat="1" ht="16.5" x14ac:dyDescent="0.25">
      <c r="A41" s="341"/>
      <c r="B41" s="342" t="s">
        <v>273</v>
      </c>
      <c r="C41" s="346">
        <v>3000000</v>
      </c>
      <c r="D41" s="345">
        <v>3000000</v>
      </c>
      <c r="E41" s="345">
        <v>0</v>
      </c>
      <c r="F41" s="346">
        <v>3000000</v>
      </c>
      <c r="G41" s="716">
        <v>3000000</v>
      </c>
      <c r="H41" s="716">
        <v>0</v>
      </c>
      <c r="I41" s="1138">
        <v>3000000</v>
      </c>
    </row>
    <row r="42" spans="1:9" s="334" customFormat="1" ht="16.5" x14ac:dyDescent="0.25">
      <c r="A42" s="341"/>
      <c r="B42" s="342" t="s">
        <v>274</v>
      </c>
      <c r="C42" s="346">
        <v>400000</v>
      </c>
      <c r="D42" s="345">
        <v>400000</v>
      </c>
      <c r="E42" s="345">
        <v>0</v>
      </c>
      <c r="F42" s="346">
        <v>400000</v>
      </c>
      <c r="G42" s="716">
        <v>400000</v>
      </c>
      <c r="H42" s="716">
        <v>0</v>
      </c>
      <c r="I42" s="1138">
        <v>400000</v>
      </c>
    </row>
    <row r="43" spans="1:9" ht="16.5" x14ac:dyDescent="0.2">
      <c r="A43" s="348"/>
      <c r="B43" s="347" t="s">
        <v>276</v>
      </c>
      <c r="C43" s="346">
        <v>700000</v>
      </c>
      <c r="D43" s="345">
        <v>700000</v>
      </c>
      <c r="E43" s="345">
        <v>0</v>
      </c>
      <c r="F43" s="346">
        <v>700000</v>
      </c>
      <c r="G43" s="717">
        <v>525000</v>
      </c>
      <c r="H43" s="717">
        <v>0</v>
      </c>
      <c r="I43" s="1138">
        <v>525000</v>
      </c>
    </row>
    <row r="44" spans="1:9" ht="16.5" x14ac:dyDescent="0.2">
      <c r="A44" s="348"/>
      <c r="B44" s="347" t="s">
        <v>277</v>
      </c>
      <c r="C44" s="350">
        <v>2000000</v>
      </c>
      <c r="D44" s="349">
        <v>2000000</v>
      </c>
      <c r="E44" s="349">
        <v>0</v>
      </c>
      <c r="F44" s="350">
        <v>2000000</v>
      </c>
      <c r="G44" s="717">
        <v>2000000</v>
      </c>
      <c r="H44" s="717">
        <v>0</v>
      </c>
      <c r="I44" s="1140">
        <v>2000000</v>
      </c>
    </row>
    <row r="45" spans="1:9" ht="33" x14ac:dyDescent="0.2">
      <c r="A45" s="376"/>
      <c r="B45" s="377" t="s">
        <v>278</v>
      </c>
      <c r="C45" s="379">
        <v>4000000</v>
      </c>
      <c r="D45" s="378">
        <v>4000000</v>
      </c>
      <c r="E45" s="378">
        <v>0</v>
      </c>
      <c r="F45" s="379">
        <v>4000000</v>
      </c>
      <c r="G45" s="1158">
        <v>4000000</v>
      </c>
      <c r="H45" s="1158">
        <v>0</v>
      </c>
      <c r="I45" s="1159">
        <v>4000000</v>
      </c>
    </row>
    <row r="46" spans="1:9" ht="16.5" x14ac:dyDescent="0.2">
      <c r="A46" s="376"/>
      <c r="B46" s="377" t="s">
        <v>279</v>
      </c>
      <c r="C46" s="379">
        <v>1000000</v>
      </c>
      <c r="D46" s="378">
        <v>1000000</v>
      </c>
      <c r="E46" s="378">
        <v>0</v>
      </c>
      <c r="F46" s="379">
        <v>1000000</v>
      </c>
      <c r="G46" s="1160">
        <v>1000000</v>
      </c>
      <c r="H46" s="1160">
        <v>0</v>
      </c>
      <c r="I46" s="1159">
        <v>1000000</v>
      </c>
    </row>
    <row r="47" spans="1:9" ht="16.5" x14ac:dyDescent="0.2">
      <c r="A47" s="376"/>
      <c r="B47" s="377" t="s">
        <v>280</v>
      </c>
      <c r="C47" s="379">
        <v>500000</v>
      </c>
      <c r="D47" s="378">
        <v>500000</v>
      </c>
      <c r="E47" s="378">
        <v>0</v>
      </c>
      <c r="F47" s="379">
        <v>500000</v>
      </c>
      <c r="G47" s="1160">
        <v>500000</v>
      </c>
      <c r="H47" s="1160"/>
      <c r="I47" s="1159">
        <v>500000</v>
      </c>
    </row>
    <row r="48" spans="1:9" ht="16.5" x14ac:dyDescent="0.2">
      <c r="A48" s="376"/>
      <c r="B48" s="377" t="s">
        <v>281</v>
      </c>
      <c r="C48" s="379">
        <v>2700000</v>
      </c>
      <c r="D48" s="378">
        <v>2700000</v>
      </c>
      <c r="E48" s="378">
        <v>0</v>
      </c>
      <c r="F48" s="379">
        <v>2700000</v>
      </c>
      <c r="G48" s="1160">
        <v>2700000</v>
      </c>
      <c r="H48" s="1160">
        <v>0</v>
      </c>
      <c r="I48" s="1159">
        <v>2700000</v>
      </c>
    </row>
    <row r="49" spans="1:9" ht="16.5" x14ac:dyDescent="0.2">
      <c r="A49" s="376"/>
      <c r="B49" s="377" t="s">
        <v>282</v>
      </c>
      <c r="C49" s="379">
        <v>29000000</v>
      </c>
      <c r="D49" s="378">
        <v>29000000</v>
      </c>
      <c r="E49" s="378">
        <v>0</v>
      </c>
      <c r="F49" s="379">
        <v>29000000</v>
      </c>
      <c r="G49" s="1160">
        <v>29000000</v>
      </c>
      <c r="H49" s="1161">
        <v>0</v>
      </c>
      <c r="I49" s="1159">
        <v>29000000</v>
      </c>
    </row>
    <row r="50" spans="1:9" ht="16.5" x14ac:dyDescent="0.2">
      <c r="A50" s="376"/>
      <c r="B50" s="377" t="s">
        <v>283</v>
      </c>
      <c r="C50" s="379">
        <v>0</v>
      </c>
      <c r="D50" s="378">
        <v>1000000</v>
      </c>
      <c r="E50" s="378">
        <v>0</v>
      </c>
      <c r="F50" s="379">
        <v>1000000</v>
      </c>
      <c r="G50" s="1160">
        <v>1000000</v>
      </c>
      <c r="H50" s="1161">
        <v>0</v>
      </c>
      <c r="I50" s="1159">
        <v>1000000</v>
      </c>
    </row>
    <row r="51" spans="1:9" ht="16.5" x14ac:dyDescent="0.2">
      <c r="A51" s="376"/>
      <c r="B51" s="377" t="s">
        <v>284</v>
      </c>
      <c r="C51" s="379">
        <v>3000000</v>
      </c>
      <c r="D51" s="378">
        <v>3000000</v>
      </c>
      <c r="E51" s="378">
        <v>0</v>
      </c>
      <c r="F51" s="379">
        <v>3000000</v>
      </c>
      <c r="G51" s="1160">
        <v>3000000</v>
      </c>
      <c r="H51" s="1161">
        <v>0</v>
      </c>
      <c r="I51" s="1159">
        <v>3000000</v>
      </c>
    </row>
    <row r="52" spans="1:9" ht="33" x14ac:dyDescent="0.2">
      <c r="A52" s="376"/>
      <c r="B52" s="377" t="s">
        <v>285</v>
      </c>
      <c r="C52" s="379">
        <v>2000000</v>
      </c>
      <c r="D52" s="378">
        <v>2000000</v>
      </c>
      <c r="E52" s="378">
        <v>0</v>
      </c>
      <c r="F52" s="379">
        <v>2000000</v>
      </c>
      <c r="G52" s="1160">
        <v>2000000</v>
      </c>
      <c r="H52" s="1161">
        <v>0</v>
      </c>
      <c r="I52" s="1159">
        <v>2000000</v>
      </c>
    </row>
    <row r="53" spans="1:9" ht="16.5" x14ac:dyDescent="0.2">
      <c r="A53" s="348"/>
      <c r="B53" s="347" t="s">
        <v>286</v>
      </c>
      <c r="C53" s="350">
        <v>9000000</v>
      </c>
      <c r="D53" s="349">
        <v>0</v>
      </c>
      <c r="E53" s="349">
        <v>9000000</v>
      </c>
      <c r="F53" s="350">
        <v>9000000</v>
      </c>
      <c r="G53" s="1160">
        <v>0</v>
      </c>
      <c r="H53" s="1161">
        <v>0</v>
      </c>
      <c r="I53" s="1159">
        <v>0</v>
      </c>
    </row>
    <row r="54" spans="1:9" s="334" customFormat="1" ht="16.5" x14ac:dyDescent="0.25">
      <c r="A54" s="348"/>
      <c r="B54" s="347" t="s">
        <v>287</v>
      </c>
      <c r="C54" s="350">
        <v>3000000</v>
      </c>
      <c r="D54" s="380">
        <v>3000000</v>
      </c>
      <c r="E54" s="380">
        <v>0</v>
      </c>
      <c r="F54" s="350">
        <v>3000000</v>
      </c>
      <c r="G54" s="1146">
        <v>3000000</v>
      </c>
      <c r="H54" s="1147">
        <v>0</v>
      </c>
      <c r="I54" s="1140">
        <v>3000000</v>
      </c>
    </row>
    <row r="55" spans="1:9" s="334" customFormat="1" ht="16.5" x14ac:dyDescent="0.25">
      <c r="A55" s="376"/>
      <c r="B55" s="377" t="s">
        <v>774</v>
      </c>
      <c r="C55" s="350">
        <v>0</v>
      </c>
      <c r="D55" s="380">
        <v>0</v>
      </c>
      <c r="E55" s="380">
        <v>0</v>
      </c>
      <c r="F55" s="350">
        <v>0</v>
      </c>
      <c r="G55" s="1162">
        <v>0</v>
      </c>
      <c r="H55" s="1163">
        <v>3100000</v>
      </c>
      <c r="I55" s="1164">
        <v>3100000</v>
      </c>
    </row>
    <row r="56" spans="1:9" s="334" customFormat="1" ht="33" x14ac:dyDescent="0.25">
      <c r="A56" s="376"/>
      <c r="B56" s="347" t="s">
        <v>771</v>
      </c>
      <c r="C56" s="350">
        <v>0</v>
      </c>
      <c r="D56" s="380">
        <v>0</v>
      </c>
      <c r="E56" s="380">
        <v>0</v>
      </c>
      <c r="F56" s="350">
        <v>0</v>
      </c>
      <c r="G56" s="1145">
        <v>0</v>
      </c>
      <c r="H56" s="1163">
        <v>3350000</v>
      </c>
      <c r="I56" s="1164">
        <v>3350000</v>
      </c>
    </row>
    <row r="57" spans="1:9" s="334" customFormat="1" ht="33" x14ac:dyDescent="0.25">
      <c r="A57" s="376"/>
      <c r="B57" s="347" t="s">
        <v>850</v>
      </c>
      <c r="C57" s="350">
        <v>11854000</v>
      </c>
      <c r="D57" s="380">
        <v>0</v>
      </c>
      <c r="E57" s="380">
        <v>8107000</v>
      </c>
      <c r="F57" s="350">
        <v>8107000</v>
      </c>
      <c r="G57" s="1145">
        <v>0</v>
      </c>
      <c r="H57" s="1163">
        <v>10000000</v>
      </c>
      <c r="I57" s="1164">
        <v>10000000</v>
      </c>
    </row>
    <row r="58" spans="1:9" s="334" customFormat="1" ht="16.5" x14ac:dyDescent="0.25">
      <c r="A58" s="376"/>
      <c r="B58" s="377" t="s">
        <v>166</v>
      </c>
      <c r="C58" s="379">
        <v>25000000</v>
      </c>
      <c r="D58" s="379">
        <v>25000000</v>
      </c>
      <c r="E58" s="728">
        <v>0</v>
      </c>
      <c r="F58" s="350">
        <v>25000000</v>
      </c>
      <c r="G58" s="1145">
        <v>25000000</v>
      </c>
      <c r="H58" s="1163">
        <v>0</v>
      </c>
      <c r="I58" s="1164">
        <v>25000000</v>
      </c>
    </row>
    <row r="59" spans="1:9" s="334" customFormat="1" ht="16.5" x14ac:dyDescent="0.25">
      <c r="A59" s="376"/>
      <c r="B59" s="377" t="s">
        <v>675</v>
      </c>
      <c r="C59" s="379">
        <v>0</v>
      </c>
      <c r="D59" s="379">
        <v>0</v>
      </c>
      <c r="E59" s="728">
        <v>0</v>
      </c>
      <c r="F59" s="350">
        <v>0</v>
      </c>
      <c r="G59" s="1145">
        <v>200000</v>
      </c>
      <c r="H59" s="1163">
        <v>0</v>
      </c>
      <c r="I59" s="1164">
        <v>200000</v>
      </c>
    </row>
    <row r="60" spans="1:9" s="334" customFormat="1" ht="16.5" x14ac:dyDescent="0.25">
      <c r="A60" s="376"/>
      <c r="B60" s="377" t="s">
        <v>725</v>
      </c>
      <c r="C60" s="379">
        <v>2400000</v>
      </c>
      <c r="D60" s="350">
        <v>5005000</v>
      </c>
      <c r="E60" s="728">
        <v>4358000</v>
      </c>
      <c r="F60" s="379">
        <v>9363000</v>
      </c>
      <c r="G60" s="1145">
        <v>0</v>
      </c>
      <c r="H60" s="1163">
        <v>0</v>
      </c>
      <c r="I60" s="1164">
        <v>0</v>
      </c>
    </row>
    <row r="61" spans="1:9" s="357" customFormat="1" ht="17.25" thickBot="1" x14ac:dyDescent="0.3">
      <c r="A61" s="381">
        <v>6</v>
      </c>
      <c r="B61" s="382" t="s">
        <v>288</v>
      </c>
      <c r="C61" s="384">
        <v>126114000</v>
      </c>
      <c r="D61" s="384">
        <v>108808000</v>
      </c>
      <c r="E61" s="384">
        <v>21465000</v>
      </c>
      <c r="F61" s="385">
        <v>130273000</v>
      </c>
      <c r="G61" s="1165">
        <v>108885000</v>
      </c>
      <c r="H61" s="384">
        <v>16450000</v>
      </c>
      <c r="I61" s="1166">
        <v>125335000</v>
      </c>
    </row>
    <row r="62" spans="1:9" s="334" customFormat="1" ht="16.5" x14ac:dyDescent="0.25">
      <c r="A62" s="341"/>
      <c r="B62" s="342" t="s">
        <v>289</v>
      </c>
      <c r="C62" s="346">
        <v>2000000</v>
      </c>
      <c r="D62" s="716">
        <v>2000000</v>
      </c>
      <c r="E62" s="716">
        <v>0</v>
      </c>
      <c r="F62" s="346">
        <v>2000000</v>
      </c>
      <c r="G62" s="716">
        <v>2000000</v>
      </c>
      <c r="H62" s="716">
        <v>0</v>
      </c>
      <c r="I62" s="1167">
        <v>2000000</v>
      </c>
    </row>
    <row r="63" spans="1:9" s="334" customFormat="1" ht="16.5" x14ac:dyDescent="0.25">
      <c r="A63" s="341"/>
      <c r="B63" s="342" t="s">
        <v>290</v>
      </c>
      <c r="C63" s="346">
        <v>500000</v>
      </c>
      <c r="D63" s="716">
        <v>500000</v>
      </c>
      <c r="E63" s="716">
        <v>0</v>
      </c>
      <c r="F63" s="346">
        <v>500000</v>
      </c>
      <c r="G63" s="1145">
        <v>500000</v>
      </c>
      <c r="H63" s="1145">
        <v>0</v>
      </c>
      <c r="I63" s="1164">
        <v>0</v>
      </c>
    </row>
    <row r="64" spans="1:9" ht="16.5" x14ac:dyDescent="0.2">
      <c r="A64" s="341"/>
      <c r="B64" s="342" t="s">
        <v>291</v>
      </c>
      <c r="C64" s="346">
        <v>450000</v>
      </c>
      <c r="D64" s="715">
        <v>450000</v>
      </c>
      <c r="E64" s="715">
        <v>0</v>
      </c>
      <c r="F64" s="346">
        <v>450000</v>
      </c>
      <c r="G64" s="1169">
        <v>450000</v>
      </c>
      <c r="H64" s="1170">
        <v>0</v>
      </c>
      <c r="I64" s="1138">
        <v>450000</v>
      </c>
    </row>
    <row r="65" spans="1:9" ht="16.5" x14ac:dyDescent="0.2">
      <c r="A65" s="341"/>
      <c r="B65" s="342" t="s">
        <v>292</v>
      </c>
      <c r="C65" s="350">
        <v>225000</v>
      </c>
      <c r="D65" s="717">
        <v>225000</v>
      </c>
      <c r="E65" s="717">
        <v>0</v>
      </c>
      <c r="F65" s="350">
        <v>225000</v>
      </c>
      <c r="G65" s="1146">
        <v>225000</v>
      </c>
      <c r="H65" s="1147">
        <v>0</v>
      </c>
      <c r="I65" s="1140">
        <v>225000</v>
      </c>
    </row>
    <row r="66" spans="1:9" s="334" customFormat="1" ht="16.5" x14ac:dyDescent="0.25">
      <c r="A66" s="341"/>
      <c r="B66" s="342" t="s">
        <v>293</v>
      </c>
      <c r="C66" s="346">
        <v>3600000</v>
      </c>
      <c r="D66" s="716">
        <v>3600000</v>
      </c>
      <c r="E66" s="716">
        <v>0</v>
      </c>
      <c r="F66" s="346">
        <v>3600000</v>
      </c>
      <c r="G66" s="716">
        <v>3600000</v>
      </c>
      <c r="H66" s="716">
        <v>0</v>
      </c>
      <c r="I66" s="1167">
        <v>3600000</v>
      </c>
    </row>
    <row r="67" spans="1:9" s="334" customFormat="1" ht="16.5" x14ac:dyDescent="0.25">
      <c r="A67" s="341"/>
      <c r="B67" s="342" t="s">
        <v>294</v>
      </c>
      <c r="C67" s="346">
        <v>8000000</v>
      </c>
      <c r="D67" s="716">
        <v>10500000</v>
      </c>
      <c r="E67" s="716">
        <v>0</v>
      </c>
      <c r="F67" s="346">
        <v>10500000</v>
      </c>
      <c r="G67" s="716">
        <v>8000000</v>
      </c>
      <c r="H67" s="716">
        <v>0</v>
      </c>
      <c r="I67" s="1167">
        <v>8000000</v>
      </c>
    </row>
    <row r="68" spans="1:9" s="334" customFormat="1" ht="16.5" x14ac:dyDescent="0.25">
      <c r="A68" s="341"/>
      <c r="B68" s="342" t="s">
        <v>295</v>
      </c>
      <c r="C68" s="346">
        <v>450000</v>
      </c>
      <c r="D68" s="716">
        <v>450000</v>
      </c>
      <c r="E68" s="716">
        <v>0</v>
      </c>
      <c r="F68" s="346">
        <v>450000</v>
      </c>
      <c r="G68" s="716">
        <v>450000</v>
      </c>
      <c r="H68" s="716">
        <v>0</v>
      </c>
      <c r="I68" s="1167">
        <v>450000</v>
      </c>
    </row>
    <row r="69" spans="1:9" ht="16.5" x14ac:dyDescent="0.2">
      <c r="A69" s="341"/>
      <c r="B69" s="342" t="s">
        <v>296</v>
      </c>
      <c r="C69" s="350">
        <v>450000</v>
      </c>
      <c r="D69" s="717">
        <v>450000</v>
      </c>
      <c r="E69" s="717">
        <v>0</v>
      </c>
      <c r="F69" s="350">
        <v>450000</v>
      </c>
      <c r="G69" s="1146">
        <v>450000</v>
      </c>
      <c r="H69" s="1147">
        <v>0</v>
      </c>
      <c r="I69" s="1140">
        <v>450000</v>
      </c>
    </row>
    <row r="70" spans="1:9" s="334" customFormat="1" ht="16.5" x14ac:dyDescent="0.25">
      <c r="A70" s="348"/>
      <c r="B70" s="347" t="s">
        <v>297</v>
      </c>
      <c r="C70" s="350">
        <v>1000000</v>
      </c>
      <c r="D70" s="718">
        <v>1000000</v>
      </c>
      <c r="E70" s="718">
        <v>0</v>
      </c>
      <c r="F70" s="350">
        <v>1000000</v>
      </c>
      <c r="G70" s="1145">
        <v>1000000</v>
      </c>
      <c r="H70" s="395">
        <v>0</v>
      </c>
      <c r="I70" s="1164">
        <v>1000000</v>
      </c>
    </row>
    <row r="71" spans="1:9" s="359" customFormat="1" ht="16.5" x14ac:dyDescent="0.2">
      <c r="A71" s="358"/>
      <c r="B71" s="361" t="s">
        <v>298</v>
      </c>
      <c r="C71" s="346">
        <v>2100000</v>
      </c>
      <c r="D71" s="715">
        <v>2100000</v>
      </c>
      <c r="E71" s="715">
        <v>0</v>
      </c>
      <c r="F71" s="346">
        <v>2100000</v>
      </c>
      <c r="G71" s="1169">
        <v>2100000</v>
      </c>
      <c r="H71" s="1139">
        <v>0</v>
      </c>
      <c r="I71" s="1138">
        <v>2100000</v>
      </c>
    </row>
    <row r="72" spans="1:9" ht="16.5" x14ac:dyDescent="0.2">
      <c r="A72" s="341"/>
      <c r="B72" s="342" t="s">
        <v>299</v>
      </c>
      <c r="C72" s="346">
        <v>1000000</v>
      </c>
      <c r="D72" s="715">
        <v>1000000</v>
      </c>
      <c r="E72" s="715">
        <v>0</v>
      </c>
      <c r="F72" s="346">
        <v>1000000</v>
      </c>
      <c r="G72" s="1146">
        <v>1000000</v>
      </c>
      <c r="H72" s="1139">
        <v>0</v>
      </c>
      <c r="I72" s="1138">
        <v>1000000</v>
      </c>
    </row>
    <row r="73" spans="1:9" ht="33" x14ac:dyDescent="0.2">
      <c r="A73" s="341"/>
      <c r="B73" s="342" t="s">
        <v>300</v>
      </c>
      <c r="C73" s="346">
        <v>400000</v>
      </c>
      <c r="D73" s="715">
        <v>400000</v>
      </c>
      <c r="E73" s="715">
        <v>0</v>
      </c>
      <c r="F73" s="346">
        <v>400000</v>
      </c>
      <c r="G73" s="1146">
        <v>400000</v>
      </c>
      <c r="H73" s="1139">
        <v>0</v>
      </c>
      <c r="I73" s="1138">
        <v>400000</v>
      </c>
    </row>
    <row r="74" spans="1:9" ht="33" x14ac:dyDescent="0.2">
      <c r="A74" s="341"/>
      <c r="B74" s="342" t="s">
        <v>301</v>
      </c>
      <c r="C74" s="346">
        <v>0</v>
      </c>
      <c r="D74" s="715">
        <v>400000</v>
      </c>
      <c r="E74" s="715">
        <v>0</v>
      </c>
      <c r="F74" s="346">
        <v>400000</v>
      </c>
      <c r="G74" s="1169">
        <v>400000</v>
      </c>
      <c r="H74" s="1139">
        <v>0</v>
      </c>
      <c r="I74" s="1138">
        <v>400000</v>
      </c>
    </row>
    <row r="75" spans="1:9" ht="16.5" x14ac:dyDescent="0.2">
      <c r="A75" s="341"/>
      <c r="B75" s="342" t="s">
        <v>302</v>
      </c>
      <c r="C75" s="346">
        <v>1000000</v>
      </c>
      <c r="D75" s="386">
        <v>1000000</v>
      </c>
      <c r="E75" s="386">
        <v>0</v>
      </c>
      <c r="F75" s="346">
        <v>1000000</v>
      </c>
      <c r="G75" s="1171">
        <v>1000000</v>
      </c>
      <c r="H75" s="1168">
        <v>0</v>
      </c>
      <c r="I75" s="1167">
        <v>1000000</v>
      </c>
    </row>
    <row r="76" spans="1:9" ht="16.5" x14ac:dyDescent="0.2">
      <c r="A76" s="341"/>
      <c r="B76" s="342" t="s">
        <v>725</v>
      </c>
      <c r="C76" s="346">
        <v>0</v>
      </c>
      <c r="D76" s="345">
        <v>4541000</v>
      </c>
      <c r="E76" s="345">
        <v>1000000</v>
      </c>
      <c r="F76" s="346">
        <v>5541000</v>
      </c>
      <c r="G76" s="1169">
        <v>0</v>
      </c>
      <c r="H76" s="1139">
        <v>0</v>
      </c>
      <c r="I76" s="1138">
        <v>0</v>
      </c>
    </row>
    <row r="77" spans="1:9" s="389" customFormat="1" ht="17.25" thickBot="1" x14ac:dyDescent="0.3">
      <c r="A77" s="381">
        <v>7</v>
      </c>
      <c r="B77" s="387" t="s">
        <v>303</v>
      </c>
      <c r="C77" s="388">
        <v>21175000</v>
      </c>
      <c r="D77" s="388">
        <v>28616000</v>
      </c>
      <c r="E77" s="388">
        <v>1000000</v>
      </c>
      <c r="F77" s="383">
        <v>29616000</v>
      </c>
      <c r="G77" s="1172">
        <v>21575000</v>
      </c>
      <c r="H77" s="388">
        <v>0</v>
      </c>
      <c r="I77" s="1173">
        <v>21575000</v>
      </c>
    </row>
    <row r="78" spans="1:9" s="357" customFormat="1" ht="26.25" customHeight="1" thickTop="1" x14ac:dyDescent="0.25">
      <c r="A78" s="934" t="s">
        <v>304</v>
      </c>
      <c r="B78" s="935"/>
      <c r="C78" s="941">
        <v>499193000</v>
      </c>
      <c r="D78" s="936">
        <v>520673000</v>
      </c>
      <c r="E78" s="937">
        <v>78992000</v>
      </c>
      <c r="F78" s="938">
        <v>599665000</v>
      </c>
      <c r="G78" s="1174">
        <v>536568000</v>
      </c>
      <c r="H78" s="937">
        <v>47850000</v>
      </c>
      <c r="I78" s="1175">
        <v>584418000</v>
      </c>
    </row>
    <row r="79" spans="1:9" x14ac:dyDescent="0.2">
      <c r="A79" s="1467" t="s">
        <v>891</v>
      </c>
      <c r="B79" s="1468"/>
      <c r="C79" s="942">
        <v>2700000</v>
      </c>
      <c r="D79" s="939">
        <v>2700000</v>
      </c>
      <c r="E79" s="939">
        <v>0</v>
      </c>
      <c r="F79" s="939">
        <v>2700000</v>
      </c>
      <c r="G79" s="939">
        <v>2700000</v>
      </c>
      <c r="H79" s="939">
        <v>0</v>
      </c>
      <c r="I79" s="1176">
        <v>2700000</v>
      </c>
    </row>
    <row r="80" spans="1:9" ht="15.75" thickBot="1" x14ac:dyDescent="0.25">
      <c r="A80" s="1469" t="s">
        <v>892</v>
      </c>
      <c r="B80" s="1470"/>
      <c r="C80" s="943">
        <v>496493000</v>
      </c>
      <c r="D80" s="940">
        <v>517973000</v>
      </c>
      <c r="E80" s="940">
        <v>78992000</v>
      </c>
      <c r="F80" s="940">
        <v>596965000</v>
      </c>
      <c r="G80" s="940">
        <v>533868000</v>
      </c>
      <c r="H80" s="940">
        <v>47850000</v>
      </c>
      <c r="I80" s="1177">
        <v>581718000</v>
      </c>
    </row>
    <row r="81" ht="15.75" thickTop="1" x14ac:dyDescent="0.2"/>
  </sheetData>
  <mergeCells count="14">
    <mergeCell ref="A79:B79"/>
    <mergeCell ref="A80:B80"/>
    <mergeCell ref="H3:H5"/>
    <mergeCell ref="I3:I5"/>
    <mergeCell ref="A2:A5"/>
    <mergeCell ref="B2:B5"/>
    <mergeCell ref="D2:F2"/>
    <mergeCell ref="G2:I2"/>
    <mergeCell ref="D3:D5"/>
    <mergeCell ref="A30:A32"/>
    <mergeCell ref="C2:C5"/>
    <mergeCell ref="E3:E5"/>
    <mergeCell ref="F3:F5"/>
    <mergeCell ref="G3:G5"/>
  </mergeCells>
  <printOptions horizontalCentered="1"/>
  <pageMargins left="0" right="0" top="0.6692913385826772" bottom="0.39370078740157483" header="0.19685039370078741" footer="0.19685039370078741"/>
  <pageSetup paperSize="9" scale="50" orientation="portrait" r:id="rId1"/>
  <headerFooter alignWithMargins="0">
    <oddHeader>&amp;C&amp;"Arial,Félkövér"&amp;16
AZ ÖNKORMÁNYZAT ÁLTAL 2018. ÉVBEN
CÉLJELLEGGEL ADOTT TÁMOGATÁSOK&amp;R&amp;"Arial,Félkövér"&amp;12  3/C. melléklet a ./2018. (..) önkormányzati rendelethez</oddHeader>
    <oddFooter>&amp;L&amp;F&amp;C&amp;P/&amp;N&amp;R&amp;"Arial,Normál"  3/C. melléklet a ./2018. (..) önkormányzati rendelethez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zoomScale="80" zoomScaleNormal="80" workbookViewId="0">
      <selection activeCell="F16" sqref="F16"/>
    </sheetView>
  </sheetViews>
  <sheetFormatPr defaultColWidth="10.28515625" defaultRowHeight="15" x14ac:dyDescent="0.25"/>
  <cols>
    <col min="1" max="1" width="39.28515625" style="229" customWidth="1"/>
    <col min="2" max="2" width="15.42578125" style="229" customWidth="1"/>
    <col min="3" max="3" width="11.42578125" style="229" bestFit="1" customWidth="1"/>
    <col min="4" max="4" width="7.85546875" style="229" customWidth="1"/>
    <col min="5" max="6" width="11.42578125" style="229" bestFit="1" customWidth="1"/>
    <col min="7" max="7" width="7.7109375" style="229" customWidth="1"/>
    <col min="8" max="8" width="11.42578125" style="229" bestFit="1" customWidth="1"/>
    <col min="9" max="9" width="10.28515625" style="408"/>
    <col min="10" max="16384" width="10.28515625" style="229"/>
  </cols>
  <sheetData>
    <row r="1" spans="1:9" ht="17.25" customHeight="1" thickBot="1" x14ac:dyDescent="0.3">
      <c r="A1" s="329"/>
      <c r="B1" s="407"/>
      <c r="C1" s="407"/>
      <c r="D1" s="407"/>
      <c r="E1" s="407"/>
      <c r="F1" s="407"/>
      <c r="G1" s="407"/>
      <c r="H1" s="407" t="s">
        <v>666</v>
      </c>
    </row>
    <row r="2" spans="1:9" ht="35.25" customHeight="1" thickTop="1" x14ac:dyDescent="0.25">
      <c r="A2" s="1498" t="s">
        <v>193</v>
      </c>
      <c r="B2" s="1496" t="s">
        <v>313</v>
      </c>
      <c r="C2" s="1439" t="s">
        <v>314</v>
      </c>
      <c r="D2" s="1440"/>
      <c r="E2" s="1441"/>
      <c r="F2" s="1440" t="s">
        <v>643</v>
      </c>
      <c r="G2" s="1440"/>
      <c r="H2" s="1442"/>
    </row>
    <row r="3" spans="1:9" ht="16.5" thickBot="1" x14ac:dyDescent="0.3">
      <c r="A3" s="1499"/>
      <c r="B3" s="1497"/>
      <c r="C3" s="405" t="s">
        <v>49</v>
      </c>
      <c r="D3" s="1002" t="s">
        <v>50</v>
      </c>
      <c r="E3" s="1002" t="s">
        <v>51</v>
      </c>
      <c r="F3" s="1111" t="s">
        <v>49</v>
      </c>
      <c r="G3" s="1002" t="s">
        <v>50</v>
      </c>
      <c r="H3" s="1086" t="s">
        <v>51</v>
      </c>
    </row>
    <row r="4" spans="1:9" ht="24.95" customHeight="1" thickTop="1" x14ac:dyDescent="0.25">
      <c r="A4" s="1432" t="s">
        <v>315</v>
      </c>
      <c r="B4" s="1433"/>
      <c r="C4" s="1433"/>
      <c r="D4" s="1433"/>
      <c r="E4" s="1433"/>
      <c r="F4" s="1433"/>
      <c r="G4" s="1433"/>
      <c r="H4" s="1434"/>
    </row>
    <row r="5" spans="1:9" ht="24.95" customHeight="1" x14ac:dyDescent="0.25">
      <c r="A5" s="409" t="s">
        <v>316</v>
      </c>
      <c r="B5" s="306">
        <v>0</v>
      </c>
      <c r="C5" s="282">
        <v>0</v>
      </c>
      <c r="D5" s="282">
        <v>0</v>
      </c>
      <c r="E5" s="306">
        <v>0</v>
      </c>
      <c r="F5" s="308">
        <v>0</v>
      </c>
      <c r="G5" s="282">
        <v>0</v>
      </c>
      <c r="H5" s="1092">
        <v>0</v>
      </c>
    </row>
    <row r="6" spans="1:9" s="239" customFormat="1" ht="21.75" customHeight="1" thickBot="1" x14ac:dyDescent="0.3">
      <c r="A6" s="410" t="s">
        <v>5</v>
      </c>
      <c r="B6" s="302">
        <v>0</v>
      </c>
      <c r="C6" s="301">
        <v>0</v>
      </c>
      <c r="D6" s="301">
        <v>0</v>
      </c>
      <c r="E6" s="302">
        <v>0</v>
      </c>
      <c r="F6" s="303">
        <v>0</v>
      </c>
      <c r="G6" s="301">
        <v>0</v>
      </c>
      <c r="H6" s="1119">
        <v>0</v>
      </c>
      <c r="I6" s="411"/>
    </row>
    <row r="7" spans="1:9" ht="24.95" customHeight="1" x14ac:dyDescent="0.25">
      <c r="A7" s="1493" t="s">
        <v>317</v>
      </c>
      <c r="B7" s="1494"/>
      <c r="C7" s="1494"/>
      <c r="D7" s="1494"/>
      <c r="E7" s="1494"/>
      <c r="F7" s="1494"/>
      <c r="G7" s="1494"/>
      <c r="H7" s="1495"/>
    </row>
    <row r="8" spans="1:9" ht="24.95" customHeight="1" x14ac:dyDescent="0.25">
      <c r="A8" s="409" t="s">
        <v>318</v>
      </c>
      <c r="B8" s="306">
        <v>200000</v>
      </c>
      <c r="C8" s="282">
        <v>200000</v>
      </c>
      <c r="D8" s="282">
        <v>0</v>
      </c>
      <c r="E8" s="306">
        <v>200000</v>
      </c>
      <c r="F8" s="308">
        <v>200000</v>
      </c>
      <c r="G8" s="282">
        <v>0</v>
      </c>
      <c r="H8" s="1092">
        <v>200000</v>
      </c>
    </row>
    <row r="9" spans="1:9" ht="24.95" customHeight="1" x14ac:dyDescent="0.25">
      <c r="A9" s="409" t="s">
        <v>319</v>
      </c>
      <c r="B9" s="306">
        <v>0</v>
      </c>
      <c r="C9" s="297">
        <v>0</v>
      </c>
      <c r="D9" s="297">
        <v>0</v>
      </c>
      <c r="E9" s="306">
        <v>0</v>
      </c>
      <c r="F9" s="1091">
        <v>0</v>
      </c>
      <c r="G9" s="297">
        <v>0</v>
      </c>
      <c r="H9" s="1179">
        <v>0</v>
      </c>
    </row>
    <row r="10" spans="1:9" ht="24.95" customHeight="1" thickBot="1" x14ac:dyDescent="0.3">
      <c r="A10" s="412" t="s">
        <v>5</v>
      </c>
      <c r="B10" s="413">
        <v>200000</v>
      </c>
      <c r="C10" s="258">
        <v>200000</v>
      </c>
      <c r="D10" s="258">
        <v>0</v>
      </c>
      <c r="E10" s="413">
        <v>200000</v>
      </c>
      <c r="F10" s="1178">
        <v>200000</v>
      </c>
      <c r="G10" s="258">
        <v>0</v>
      </c>
      <c r="H10" s="1180">
        <v>200000</v>
      </c>
    </row>
    <row r="11" spans="1:9" s="414" customFormat="1" ht="24.95" customHeight="1" x14ac:dyDescent="0.25">
      <c r="A11" s="1426" t="s">
        <v>320</v>
      </c>
      <c r="B11" s="1427"/>
      <c r="C11" s="1427"/>
      <c r="D11" s="1427"/>
      <c r="E11" s="1427"/>
      <c r="F11" s="1427"/>
      <c r="G11" s="1427"/>
      <c r="H11" s="1428"/>
      <c r="I11" s="411"/>
    </row>
    <row r="12" spans="1:9" ht="24.95" customHeight="1" x14ac:dyDescent="0.25">
      <c r="A12" s="415" t="s">
        <v>321</v>
      </c>
      <c r="B12" s="283">
        <v>210000</v>
      </c>
      <c r="C12" s="282">
        <v>210000</v>
      </c>
      <c r="D12" s="282">
        <v>0</v>
      </c>
      <c r="E12" s="283">
        <v>210000</v>
      </c>
      <c r="F12" s="308">
        <v>220000</v>
      </c>
      <c r="G12" s="282">
        <v>0</v>
      </c>
      <c r="H12" s="1092">
        <v>220000</v>
      </c>
    </row>
    <row r="13" spans="1:9" ht="24.95" customHeight="1" x14ac:dyDescent="0.25">
      <c r="A13" s="416" t="s">
        <v>322</v>
      </c>
      <c r="B13" s="283">
        <v>0</v>
      </c>
      <c r="C13" s="297">
        <v>2497000</v>
      </c>
      <c r="D13" s="297">
        <v>0</v>
      </c>
      <c r="E13" s="283">
        <v>2497000</v>
      </c>
      <c r="F13" s="1091">
        <v>0</v>
      </c>
      <c r="G13" s="297">
        <v>0</v>
      </c>
      <c r="H13" s="1179">
        <v>0</v>
      </c>
    </row>
    <row r="14" spans="1:9" ht="24.95" customHeight="1" thickBot="1" x14ac:dyDescent="0.3">
      <c r="A14" s="412" t="s">
        <v>5</v>
      </c>
      <c r="B14" s="413">
        <v>210000</v>
      </c>
      <c r="C14" s="258">
        <v>2707000</v>
      </c>
      <c r="D14" s="258">
        <v>0</v>
      </c>
      <c r="E14" s="413">
        <v>2707000</v>
      </c>
      <c r="F14" s="1178">
        <v>220000</v>
      </c>
      <c r="G14" s="258">
        <v>0</v>
      </c>
      <c r="H14" s="1180">
        <v>220000</v>
      </c>
    </row>
    <row r="15" spans="1:9" ht="24.95" customHeight="1" x14ac:dyDescent="0.25">
      <c r="A15" s="993" t="s">
        <v>323</v>
      </c>
      <c r="B15" s="417"/>
      <c r="C15" s="418"/>
      <c r="D15" s="994"/>
      <c r="E15" s="417"/>
      <c r="F15" s="994"/>
      <c r="G15" s="994"/>
      <c r="H15" s="995"/>
    </row>
    <row r="16" spans="1:9" ht="30" x14ac:dyDescent="0.25">
      <c r="A16" s="419" t="s">
        <v>324</v>
      </c>
      <c r="B16" s="306">
        <v>1400000</v>
      </c>
      <c r="C16" s="282">
        <v>1070000</v>
      </c>
      <c r="D16" s="282">
        <v>0</v>
      </c>
      <c r="E16" s="306">
        <v>1070000</v>
      </c>
      <c r="F16" s="308">
        <v>400000</v>
      </c>
      <c r="G16" s="282">
        <v>0</v>
      </c>
      <c r="H16" s="1092">
        <v>400000</v>
      </c>
    </row>
    <row r="17" spans="1:9" ht="30" x14ac:dyDescent="0.25">
      <c r="A17" s="420" t="s">
        <v>325</v>
      </c>
      <c r="B17" s="306">
        <v>150000</v>
      </c>
      <c r="C17" s="297">
        <v>150000</v>
      </c>
      <c r="D17" s="297">
        <v>0</v>
      </c>
      <c r="E17" s="306">
        <v>150000</v>
      </c>
      <c r="F17" s="1091">
        <v>1245000</v>
      </c>
      <c r="G17" s="297">
        <v>0</v>
      </c>
      <c r="H17" s="1179">
        <v>1245000</v>
      </c>
    </row>
    <row r="18" spans="1:9" s="414" customFormat="1" ht="24.95" customHeight="1" thickBot="1" x14ac:dyDescent="0.3">
      <c r="A18" s="421" t="s">
        <v>5</v>
      </c>
      <c r="B18" s="302">
        <v>1550000</v>
      </c>
      <c r="C18" s="258">
        <v>1220000</v>
      </c>
      <c r="D18" s="258">
        <v>0</v>
      </c>
      <c r="E18" s="302">
        <v>1220000</v>
      </c>
      <c r="F18" s="1178">
        <v>1645000</v>
      </c>
      <c r="G18" s="258">
        <v>0</v>
      </c>
      <c r="H18" s="1180">
        <v>1645000</v>
      </c>
      <c r="I18" s="411"/>
    </row>
    <row r="19" spans="1:9" ht="24.95" customHeight="1" x14ac:dyDescent="0.25">
      <c r="A19" s="1426" t="s">
        <v>326</v>
      </c>
      <c r="B19" s="1427"/>
      <c r="C19" s="1427"/>
      <c r="D19" s="1427"/>
      <c r="E19" s="1427"/>
      <c r="F19" s="1427"/>
      <c r="G19" s="1427"/>
      <c r="H19" s="1428"/>
    </row>
    <row r="20" spans="1:9" ht="24.95" customHeight="1" x14ac:dyDescent="0.25">
      <c r="A20" s="415" t="s">
        <v>327</v>
      </c>
      <c r="B20" s="283">
        <v>390000</v>
      </c>
      <c r="C20" s="282">
        <v>390000</v>
      </c>
      <c r="D20" s="282">
        <v>0</v>
      </c>
      <c r="E20" s="283">
        <v>390000</v>
      </c>
      <c r="F20" s="308">
        <v>635000</v>
      </c>
      <c r="G20" s="282">
        <v>0</v>
      </c>
      <c r="H20" s="1092">
        <v>635000</v>
      </c>
    </row>
    <row r="21" spans="1:9" ht="30" x14ac:dyDescent="0.25">
      <c r="A21" s="422" t="s">
        <v>328</v>
      </c>
      <c r="B21" s="283">
        <v>350000</v>
      </c>
      <c r="C21" s="297">
        <v>350000</v>
      </c>
      <c r="D21" s="297">
        <v>0</v>
      </c>
      <c r="E21" s="283">
        <v>350000</v>
      </c>
      <c r="F21" s="1091">
        <v>0</v>
      </c>
      <c r="G21" s="297">
        <v>0</v>
      </c>
      <c r="H21" s="1179">
        <v>0</v>
      </c>
    </row>
    <row r="22" spans="1:9" ht="24.95" customHeight="1" x14ac:dyDescent="0.25">
      <c r="A22" s="415" t="s">
        <v>329</v>
      </c>
      <c r="B22" s="283">
        <v>300000</v>
      </c>
      <c r="C22" s="297">
        <v>300000</v>
      </c>
      <c r="D22" s="297">
        <v>0</v>
      </c>
      <c r="E22" s="283">
        <v>300000</v>
      </c>
      <c r="F22" s="1091">
        <v>300000</v>
      </c>
      <c r="G22" s="297">
        <v>0</v>
      </c>
      <c r="H22" s="1179">
        <v>300000</v>
      </c>
    </row>
    <row r="23" spans="1:9" s="414" customFormat="1" ht="24.95" customHeight="1" thickBot="1" x14ac:dyDescent="0.3">
      <c r="A23" s="421" t="s">
        <v>5</v>
      </c>
      <c r="B23" s="302">
        <v>1040000</v>
      </c>
      <c r="C23" s="258">
        <v>1040000</v>
      </c>
      <c r="D23" s="258">
        <v>0</v>
      </c>
      <c r="E23" s="302">
        <v>1040000</v>
      </c>
      <c r="F23" s="1178">
        <v>935000</v>
      </c>
      <c r="G23" s="258">
        <v>0</v>
      </c>
      <c r="H23" s="1180">
        <v>935000</v>
      </c>
      <c r="I23" s="411"/>
    </row>
    <row r="24" spans="1:9" s="239" customFormat="1" ht="35.1" customHeight="1" thickTop="1" thickBot="1" x14ac:dyDescent="0.3">
      <c r="A24" s="423" t="s">
        <v>4</v>
      </c>
      <c r="B24" s="424">
        <v>3000000</v>
      </c>
      <c r="C24" s="266">
        <v>5167000</v>
      </c>
      <c r="D24" s="266">
        <v>0</v>
      </c>
      <c r="E24" s="424">
        <v>5167000</v>
      </c>
      <c r="F24" s="267">
        <v>3000000</v>
      </c>
      <c r="G24" s="266">
        <v>0</v>
      </c>
      <c r="H24" s="1181">
        <v>3000000</v>
      </c>
      <c r="I24" s="411"/>
    </row>
    <row r="25" spans="1:9" s="239" customFormat="1" ht="35.1" customHeight="1" thickTop="1" x14ac:dyDescent="0.25">
      <c r="A25" s="425"/>
      <c r="B25" s="426"/>
      <c r="C25" s="426"/>
      <c r="D25" s="426"/>
      <c r="E25" s="426"/>
      <c r="F25" s="426"/>
      <c r="G25" s="426"/>
      <c r="H25" s="426"/>
      <c r="I25" s="411"/>
    </row>
    <row r="26" spans="1:9" s="239" customFormat="1" ht="35.1" customHeight="1" x14ac:dyDescent="0.25">
      <c r="A26" s="425"/>
      <c r="B26" s="426"/>
      <c r="C26" s="426"/>
      <c r="D26" s="426"/>
      <c r="E26" s="426"/>
      <c r="F26" s="426"/>
      <c r="G26" s="426"/>
      <c r="H26" s="426"/>
      <c r="I26" s="411"/>
    </row>
    <row r="27" spans="1:9" ht="15.75" customHeight="1" x14ac:dyDescent="0.25">
      <c r="B27" s="427"/>
      <c r="C27" s="427"/>
      <c r="D27" s="427"/>
      <c r="E27" s="427"/>
      <c r="F27" s="427"/>
      <c r="G27" s="427"/>
      <c r="H27" s="427"/>
    </row>
    <row r="28" spans="1:9" ht="15.75" customHeight="1" x14ac:dyDescent="0.25">
      <c r="B28" s="427"/>
      <c r="C28" s="427"/>
      <c r="D28" s="427"/>
      <c r="E28" s="427"/>
      <c r="F28" s="427"/>
      <c r="G28" s="427"/>
      <c r="H28" s="427"/>
    </row>
    <row r="29" spans="1:9" ht="15.75" customHeight="1" x14ac:dyDescent="0.25">
      <c r="B29" s="427"/>
      <c r="C29" s="427"/>
      <c r="D29" s="427"/>
      <c r="E29" s="427"/>
      <c r="F29" s="427"/>
      <c r="G29" s="427"/>
      <c r="H29" s="427"/>
    </row>
    <row r="30" spans="1:9" ht="15.75" customHeight="1" x14ac:dyDescent="0.25">
      <c r="B30" s="427"/>
      <c r="C30" s="427"/>
      <c r="D30" s="427"/>
      <c r="E30" s="427"/>
      <c r="F30" s="427"/>
      <c r="G30" s="427"/>
      <c r="H30" s="427"/>
    </row>
    <row r="31" spans="1:9" ht="15.75" customHeight="1" x14ac:dyDescent="0.25">
      <c r="B31" s="427"/>
      <c r="C31" s="427"/>
      <c r="D31" s="427"/>
      <c r="E31" s="427"/>
      <c r="F31" s="427"/>
      <c r="G31" s="427"/>
      <c r="H31" s="427"/>
    </row>
    <row r="32" spans="1:9" ht="15.75" customHeight="1" x14ac:dyDescent="0.25">
      <c r="B32" s="427"/>
      <c r="C32" s="427"/>
      <c r="D32" s="427"/>
      <c r="E32" s="427"/>
      <c r="F32" s="427"/>
      <c r="G32" s="427"/>
      <c r="H32" s="427"/>
    </row>
    <row r="33" spans="2:8" ht="15.75" customHeight="1" x14ac:dyDescent="0.25">
      <c r="B33" s="427"/>
      <c r="C33" s="427"/>
      <c r="D33" s="427"/>
      <c r="E33" s="427"/>
      <c r="F33" s="427"/>
      <c r="G33" s="427"/>
      <c r="H33" s="427"/>
    </row>
    <row r="34" spans="2:8" ht="15.75" customHeight="1" x14ac:dyDescent="0.25">
      <c r="B34" s="427"/>
      <c r="C34" s="427"/>
      <c r="D34" s="427"/>
      <c r="E34" s="427"/>
      <c r="F34" s="427"/>
      <c r="G34" s="427"/>
      <c r="H34" s="427"/>
    </row>
  </sheetData>
  <mergeCells count="8">
    <mergeCell ref="A7:H7"/>
    <mergeCell ref="A11:H11"/>
    <mergeCell ref="A19:H19"/>
    <mergeCell ref="B2:B3"/>
    <mergeCell ref="A2:A3"/>
    <mergeCell ref="C2:E2"/>
    <mergeCell ref="F2:H2"/>
    <mergeCell ref="A4:H4"/>
  </mergeCells>
  <printOptions horizontalCentered="1"/>
  <pageMargins left="0.55118110236220474" right="0.55118110236220474" top="1.299212598425197" bottom="0.98425196850393704" header="0.59055118110236227" footer="0.51181102362204722"/>
  <pageSetup paperSize="9" scale="65" orientation="portrait" r:id="rId1"/>
  <headerFooter alignWithMargins="0">
    <oddHeader>&amp;C&amp;"Arial,Félkövér"&amp;16
KÖRNYEZETVÉDELMI ALAP 2018. ÉVI 
ELŐIRÁNYZATA&amp;R&amp;"Times New Roman CE,Félkövér"&amp;16 &amp;"Arial,Félkövér"&amp;12 3/D. melléklet a ./2018. (..) önkormányzati rendelethez</oddHeader>
    <oddFooter>&amp;L&amp;F&amp;C&amp;P/&amp;N&amp;R&amp;"Arial,Normál"   3/D. melléklet a ./2018. (..) önkormányzati rendelethez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28</vt:i4>
      </vt:variant>
    </vt:vector>
  </HeadingPairs>
  <TitlesOfParts>
    <vt:vector size="47" baseType="lpstr">
      <vt:lpstr>Eltér I és II vált</vt:lpstr>
      <vt:lpstr>1-Mérleg</vt:lpstr>
      <vt:lpstr>2-Bevételek</vt:lpstr>
      <vt:lpstr>2A-Normatíva</vt:lpstr>
      <vt:lpstr>3-Kiadások</vt:lpstr>
      <vt:lpstr>3A-kommunális</vt:lpstr>
      <vt:lpstr>3B-fejlesztés-felújítás</vt:lpstr>
      <vt:lpstr>3C-Céljellegű</vt:lpstr>
      <vt:lpstr>3D-Környezetvéd Alap</vt:lpstr>
      <vt:lpstr>4-létszámok</vt:lpstr>
      <vt:lpstr>5-kötváll</vt:lpstr>
      <vt:lpstr>6-közvetett támog</vt:lpstr>
      <vt:lpstr>7-nem kötelező</vt:lpstr>
      <vt:lpstr>8-EU</vt:lpstr>
      <vt:lpstr>9-Mfüred</vt:lpstr>
      <vt:lpstr>10-hitelfelv korl</vt:lpstr>
      <vt:lpstr>címrend</vt:lpstr>
      <vt:lpstr>1. tájékoztató</vt:lpstr>
      <vt:lpstr>2. tájékoztató</vt:lpstr>
      <vt:lpstr>'1-Mérleg'!Nyomtatási_cím</vt:lpstr>
      <vt:lpstr>'2A-Normatíva'!Nyomtatási_cím</vt:lpstr>
      <vt:lpstr>'2-Bevételek'!Nyomtatási_cím</vt:lpstr>
      <vt:lpstr>'3A-kommunális'!Nyomtatási_cím</vt:lpstr>
      <vt:lpstr>'3B-fejlesztés-felújítás'!Nyomtatási_cím</vt:lpstr>
      <vt:lpstr>'3C-Céljellegű'!Nyomtatási_cím</vt:lpstr>
      <vt:lpstr>'3-Kiadások'!Nyomtatási_cím</vt:lpstr>
      <vt:lpstr>'7-nem kötelező'!Nyomtatási_cím</vt:lpstr>
      <vt:lpstr>'Eltér I és II vált'!Nyomtatási_cím</vt:lpstr>
      <vt:lpstr>'1. tájékoztató'!Nyomtatási_terület</vt:lpstr>
      <vt:lpstr>'10-hitelfelv korl'!Nyomtatási_terület</vt:lpstr>
      <vt:lpstr>'1-Mérleg'!Nyomtatási_terület</vt:lpstr>
      <vt:lpstr>'2. tájékoztató'!Nyomtatási_terület</vt:lpstr>
      <vt:lpstr>'2A-Normatíva'!Nyomtatási_terület</vt:lpstr>
      <vt:lpstr>'2-Bevételek'!Nyomtatási_terület</vt:lpstr>
      <vt:lpstr>'3A-kommunális'!Nyomtatási_terület</vt:lpstr>
      <vt:lpstr>'3B-fejlesztés-felújítás'!Nyomtatási_terület</vt:lpstr>
      <vt:lpstr>'3C-Céljellegű'!Nyomtatási_terület</vt:lpstr>
      <vt:lpstr>'3D-Környezetvéd Alap'!Nyomtatási_terület</vt:lpstr>
      <vt:lpstr>'3-Kiadások'!Nyomtatási_terület</vt:lpstr>
      <vt:lpstr>'4-létszámok'!Nyomtatási_terület</vt:lpstr>
      <vt:lpstr>'5-kötváll'!Nyomtatási_terület</vt:lpstr>
      <vt:lpstr>'6-közvetett támog'!Nyomtatási_terület</vt:lpstr>
      <vt:lpstr>'7-nem kötelező'!Nyomtatási_terület</vt:lpstr>
      <vt:lpstr>'8-EU'!Nyomtatási_terület</vt:lpstr>
      <vt:lpstr>'9-Mfüred'!Nyomtatási_terület</vt:lpstr>
      <vt:lpstr>'Eltér I és II vált'!Nyomtatási_terület</vt:lpstr>
      <vt:lpstr>'Eltér I és II vált'!OLE_LINK1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Ágnes</dc:creator>
  <cp:lastModifiedBy>Jávorszkiné Gubancsik Gréta</cp:lastModifiedBy>
  <cp:lastPrinted>2018-01-29T07:42:38Z</cp:lastPrinted>
  <dcterms:created xsi:type="dcterms:W3CDTF">2017-07-13T14:17:22Z</dcterms:created>
  <dcterms:modified xsi:type="dcterms:W3CDTF">2018-01-29T08:27:11Z</dcterms:modified>
</cp:coreProperties>
</file>